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5419B603-E56C-4F3B-8233-F080C7941A8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<sst xmlns="http://schemas.openxmlformats.org/spreadsheetml/2006/main" count="208" uniqueCount="192">
  <si>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</si>
  <si>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</si>
  <si>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</si>
  <si>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</si>
  <si>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</si>
  <si>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</si>
  <si>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</si>
  <si>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</si>
  <si>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</si>
  <si>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</si>
  <si>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</si>
  <si>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</si>
  <si>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</si>
  <si>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</si>
  <si>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</si>
  <si>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</si>
  <si>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</si>
  <si>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</si>
  <si>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</si>
  <si>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</si>
  <si>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</si>
  <si>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</si>
  <si>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</si>
  <si>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</si>
  <si>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</si>
  <si>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</si>
  <si>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</si>
  <si>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</si>
  <si>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</si>
  <si>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</si>
  <si>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</si>
  <si>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</si>
  <si>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</si>
  <si>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</si>
  <si>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</si>
  <si>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</si>
  <si>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</si>
  <si>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</si>
  <si>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</si>
  <si>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</si>
  <si>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</si>
  <si>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</si>
  <si>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</si>
  <si>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</si>
  <si>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</si>
  <si>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</si>
  <si>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</si>
  <si>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</si>
  <si>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</si>
  <si>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</si>
  <si>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</si>
  <si>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</si>
  <si>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</si>
  <si>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</si>
  <si>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</si>
  <si>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</si>
  <si>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</si>
  <si>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</si>
  <si>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</si>
  <si>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</si>
  <si>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</si>
  <si>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</si>
  <si>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</si>
  <si>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</si>
  <si>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</si>
  <si>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</si>
  <si>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</si>
  <si>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</si>
  <si>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</si>
  <si>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</si>
  <si>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</si>
  <si>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</si>
  <si>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</si>
  <si>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</si>
  <si>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</si>
  <si>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</si>
  <si>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</si>
  <si>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</si>
  <si>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</si>
  <si>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</si>
  <si>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</si>
  <si>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</si>
  <si>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</si>
  <si>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</si>
  <si>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</si>
  <si>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</si>
  <si>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</si>
  <si>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</si>
  <si>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</si>
  <si>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</si>
  <si>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</si>
  <si>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</si>
  <si>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</si>
  <si>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</si>
  <si>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</si>
  <si>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</si>
  <si>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</si>
  <si>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</si>
  <si>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</si>
  <si>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</si>
  <si>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</si>
  <si>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</si>
  <si>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</si>
  <si>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</si>
  <si>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</si>
  <si>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</si>
  <si>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</si>
  <si>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</si>
  <si>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</si>
  <si>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</si>
  <si>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</si>
  <si>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</si>
  <si>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</si>
  <si>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</si>
  <si>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</si>
  <si>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</si>
  <si>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</si>
  <si>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</si>
  <si>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</si>
  <si>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</si>
  <si>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</si>
  <si>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</si>
  <si>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</si>
  <si>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</si>
  <si>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</si>
  <si>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</si>
  <si>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</si>
  <si>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</si>
  <si>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</si>
  <si>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</si>
  <si>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</si>
  <si>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</si>
  <si>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</si>
  <si>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</si>
  <si>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</si>
  <si>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</si>
  <si>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</si>
  <si>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</si>
  <si>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</si>
  <si>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</si>
  <si>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</si>
  <si>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</si>
  <si>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</si>
  <si>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</si>
  <si>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</si>
  <si>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</si>
  <si>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</si>
  <si>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</si>
  <si>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</si>
  <si>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</si>
  <si>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</si>
  <si>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</si>
  <si>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</si>
  <si>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</si>
  <si>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</si>
  <si>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</si>
  <si>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</si>
  <si>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</si>
  <si>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</si>
  <si>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</si>
  <si>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</si>
  <si>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</si>
  <si>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</si>
  <si>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</si>
  <si>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</si>
  <si>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</si>
  <si>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</si>
  <si>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</si>
  <si>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</si>
  <si>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</si>
  <si>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</si>
  <si>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</si>
  <si>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</si>
  <si>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</si>
  <si>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</si>
  <si>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</si>
  <si>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</si>
  <si>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</si>
  <si>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</si>
  <si>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</si>
  <si>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</si>
  <si>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</si>
  <si>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</si>
  <si>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</si>
  <si>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</si>
  <si>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</si>
  <si>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25s/30k 30s/22k 50s/24k</t>
    <phoneticPr fontId="3" type="noConversion"/>
  </si>
  <si>
    <t>30s/22k 40s/20k 60s/20k</t>
    <phoneticPr fontId="3" type="noConversion"/>
  </si>
  <si>
    <t>M_036207-036208:T</t>
    <phoneticPr fontId="3" type="noConversion"/>
  </si>
  <si>
    <t>M_036291-036292:K</t>
    <phoneticPr fontId="3" type="noConversion"/>
  </si>
  <si>
    <t>60s/22k 40s/22k 30s/23k</t>
    <phoneticPr fontId="3" type="noConversion"/>
  </si>
  <si>
    <t>40s/22k 20s/18k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</si>
</sst>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46070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1.0416666666666666E-2</v>
      </c>
      <c r="D9" s="7">
        <v>1</v>
      </c>
      <c r="E9" s="7">
        <v>19.2</v>
      </c>
      <c r="F9" s="7">
        <v>10</v>
      </c>
      <c r="G9" s="34" t="s">
        <v>185</v>
      </c>
      <c r="H9" s="7">
        <v>3.3</v>
      </c>
      <c r="I9" s="34">
        <v>0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0.20277777777777781</v>
      </c>
      <c r="D10" s="7">
        <v>1.7</v>
      </c>
      <c r="E10" s="7">
        <v>18</v>
      </c>
      <c r="F10" s="7">
        <v>9</v>
      </c>
      <c r="G10" s="113" t="s">
        <v>185</v>
      </c>
      <c r="H10" s="7">
        <v>4.0999999999999996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0.40069444444444446</v>
      </c>
      <c r="D11" s="13">
        <v>1.2</v>
      </c>
      <c r="E11" s="13">
        <v>17.600000000000001</v>
      </c>
      <c r="F11" s="13">
        <v>9</v>
      </c>
      <c r="G11" s="113" t="s">
        <v>185</v>
      </c>
      <c r="H11" s="7">
        <v>2.2999999999999998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24.390277777777776</v>
      </c>
      <c r="D12" s="17">
        <f>AVERAGE(D9:D11)</f>
        <v>1.3</v>
      </c>
      <c r="E12" s="17">
        <f>AVERAGE(E9:E11)</f>
        <v>18.266666666666669</v>
      </c>
      <c r="F12" s="18">
        <f>AVERAGE(F9:F11)</f>
        <v>9.3333333333333339</v>
      </c>
      <c r="G12" s="19"/>
      <c r="H12" s="20">
        <f>AVERAGE(H9:H11)</f>
        <v>3.2333333333333329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0.96527777777777779</v>
      </c>
      <c r="D17" s="26">
        <v>0.96875</v>
      </c>
      <c r="E17" s="26">
        <v>1.0416666666666666E-2</v>
      </c>
      <c r="F17" s="26">
        <v>3.7499999999999999E-2</v>
      </c>
      <c r="G17" s="26">
        <v>0.37847222222222227</v>
      </c>
      <c r="H17" s="26">
        <v>0.4069444444444445</v>
      </c>
      <c r="I17" s="26"/>
      <c r="J17" s="26"/>
      <c r="K17" s="26"/>
      <c r="L17" s="26"/>
      <c r="M17" s="26"/>
      <c r="N17" s="26"/>
      <c r="O17" s="26"/>
      <c r="P17" s="26">
        <v>0.4201388888888889</v>
      </c>
    </row>
    <row r="18" spans="2:16" ht="14.15" customHeight="1" x14ac:dyDescent="0.45">
      <c r="B18" s="33" t="s">
        <v>43</v>
      </c>
      <c r="C18" s="25">
        <v>36189</v>
      </c>
      <c r="D18" s="25">
        <v>36190</v>
      </c>
      <c r="E18" s="25">
        <v>36201</v>
      </c>
      <c r="F18" s="25">
        <v>36219</v>
      </c>
      <c r="G18" s="25">
        <v>36436</v>
      </c>
      <c r="H18" s="25">
        <v>36452</v>
      </c>
      <c r="I18" s="25"/>
      <c r="J18" s="25"/>
      <c r="K18" s="25"/>
      <c r="L18" s="25"/>
      <c r="M18" s="25"/>
      <c r="N18" s="25"/>
      <c r="O18" s="25"/>
      <c r="P18" s="25">
        <v>36462</v>
      </c>
    </row>
    <row r="19" spans="2:16" ht="14.15" customHeight="1" thickBot="1" x14ac:dyDescent="0.5">
      <c r="B19" s="12" t="s">
        <v>44</v>
      </c>
      <c r="C19" s="27"/>
      <c r="D19" s="25">
        <v>36200</v>
      </c>
      <c r="E19" s="28">
        <v>36218</v>
      </c>
      <c r="F19" s="28">
        <v>36435</v>
      </c>
      <c r="G19" s="28">
        <v>36451</v>
      </c>
      <c r="H19" s="25">
        <v>36461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18</v>
      </c>
      <c r="F20" s="31">
        <f t="shared" si="0"/>
        <v>217</v>
      </c>
      <c r="G20" s="31">
        <f t="shared" si="0"/>
        <v>16</v>
      </c>
      <c r="H20" s="31">
        <f t="shared" si="0"/>
        <v>10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0.99930555555555556</v>
      </c>
      <c r="D23" s="115">
        <v>2.0833333333333333E-3</v>
      </c>
      <c r="E23" s="112" t="s">
        <v>172</v>
      </c>
      <c r="F23" s="157" t="s">
        <v>186</v>
      </c>
      <c r="G23" s="158"/>
      <c r="H23" s="158"/>
      <c r="I23" s="159"/>
      <c r="J23" s="115">
        <v>0.4069444444444445</v>
      </c>
      <c r="K23" s="115">
        <v>0.40972222222222227</v>
      </c>
      <c r="L23" s="112" t="s">
        <v>173</v>
      </c>
      <c r="M23" s="173" t="s">
        <v>190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3.472222222222222E-3</v>
      </c>
      <c r="D25" s="115">
        <v>6.2499999999999995E-3</v>
      </c>
      <c r="E25" s="112" t="s">
        <v>179</v>
      </c>
      <c r="F25" s="157" t="s">
        <v>187</v>
      </c>
      <c r="G25" s="158"/>
      <c r="H25" s="158"/>
      <c r="I25" s="159"/>
      <c r="J25" s="115">
        <v>0.41111111111111115</v>
      </c>
      <c r="K25" s="115">
        <v>0.41250000000000003</v>
      </c>
      <c r="L25" s="112" t="s">
        <v>174</v>
      </c>
      <c r="M25" s="173" t="s">
        <v>191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0.33888888888888885</v>
      </c>
      <c r="N30" s="41"/>
      <c r="O30" s="43"/>
      <c r="P30" s="44">
        <f>SUM(C30:J30,L30:N30)</f>
        <v>0.33888888888888885</v>
      </c>
    </row>
    <row r="31" spans="2:16" ht="14.15" customHeight="1" x14ac:dyDescent="0.45">
      <c r="B31" s="35" t="s">
        <v>164</v>
      </c>
      <c r="C31" s="45">
        <v>2.2222222222222223E-2</v>
      </c>
      <c r="D31" s="6"/>
      <c r="E31" s="6"/>
      <c r="F31" s="6"/>
      <c r="G31" s="6"/>
      <c r="H31" s="6"/>
      <c r="I31" s="6"/>
      <c r="J31" s="6"/>
      <c r="K31" s="6">
        <v>2.7083333333333334E-2</v>
      </c>
      <c r="L31" s="6"/>
      <c r="M31" s="6">
        <v>0.34097222222222223</v>
      </c>
      <c r="N31" s="6"/>
      <c r="O31" s="46"/>
      <c r="P31" s="44">
        <f>SUM(C31:N31)</f>
        <v>0.39027777777777778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2.2222222222222223E-2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2.7083333333333334E-2</v>
      </c>
      <c r="L34" s="107">
        <f t="shared" si="2"/>
        <v>0</v>
      </c>
      <c r="M34" s="107">
        <f t="shared" si="2"/>
        <v>0.34097222222222223</v>
      </c>
      <c r="N34" s="107">
        <f>N31-N32-N33</f>
        <v>0</v>
      </c>
      <c r="O34" s="111"/>
      <c r="P34" s="108">
        <f>P31-P32-P33</f>
        <v>0.39027777777777778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189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1.17</v>
      </c>
      <c r="E53" s="110">
        <v>1.06</v>
      </c>
      <c r="F53" s="110">
        <v>1.42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-163.1</v>
      </c>
      <c r="E72" s="98" t="s">
        <v>117</v>
      </c>
      <c r="F72" s="58">
        <v>22.2</v>
      </c>
      <c r="G72" s="58">
        <v>18.399999999999999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-163.80000000000001</v>
      </c>
      <c r="D73" s="58">
        <v>-165.3</v>
      </c>
      <c r="E73" s="100" t="s">
        <v>121</v>
      </c>
      <c r="F73" s="59">
        <v>25.2</v>
      </c>
      <c r="G73" s="59">
        <v>21.7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-190.8</v>
      </c>
      <c r="D74" s="58">
        <v>-191.6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</v>
      </c>
      <c r="D75" s="58">
        <v>-109.6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30.8</v>
      </c>
      <c r="D76" s="58">
        <v>27.7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26.7</v>
      </c>
      <c r="D77" s="58">
        <v>23.6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24.7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23.2</v>
      </c>
      <c r="D79" s="58">
        <v>20.100000000000001</v>
      </c>
      <c r="E79" s="98" t="s">
        <v>151</v>
      </c>
      <c r="F79" s="58">
        <v>22.8</v>
      </c>
      <c r="G79" s="58">
        <v>17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9.6600000000000003E-5</v>
      </c>
      <c r="D80" s="62">
        <v>1.15E-4</v>
      </c>
      <c r="E80" s="100" t="s">
        <v>156</v>
      </c>
      <c r="F80" s="59">
        <v>25.9</v>
      </c>
      <c r="G80" s="59">
        <v>13.1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2026-02-17T10:11:56Z</dcterms:modified>
</cp:coreProperties>
</file>