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37446763-99CD-465C-A570-2AD267C49FC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<sst xmlns="http://schemas.openxmlformats.org/spreadsheetml/2006/main" count="208" uniqueCount="193">
  <si>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</si>
  <si>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</si>
  <si>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</si>
  <si>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</si>
  <si>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</si>
  <si>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</si>
  <si>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</si>
  <si>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</si>
  <si>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</si>
  <si>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</si>
  <si>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</si>
  <si>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</si>
  <si>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</si>
  <si>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</si>
  <si>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</si>
  <si>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</si>
  <si>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</si>
  <si>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</si>
  <si>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</si>
  <si>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</si>
  <si>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</si>
  <si>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</si>
  <si>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</si>
  <si>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</si>
  <si>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</si>
  <si>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</si>
  <si>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</si>
  <si>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</si>
  <si>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</si>
  <si>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</si>
  <si>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</si>
  <si>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</si>
  <si>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</si>
  <si>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</si>
  <si>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</si>
  <si>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</si>
  <si>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</si>
  <si>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</si>
  <si>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</si>
  <si>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</si>
  <si>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</si>
  <si>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</si>
  <si>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</si>
  <si>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</si>
  <si>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</si>
  <si>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</si>
  <si>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</si>
  <si>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</si>
  <si>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</si>
  <si>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</si>
  <si>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</si>
  <si>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</si>
  <si>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</si>
  <si>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</si>
  <si>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</si>
  <si>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</si>
  <si>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</si>
  <si>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</si>
  <si>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</si>
  <si>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</si>
  <si>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</si>
  <si>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</si>
  <si>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</si>
  <si>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</si>
  <si>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</si>
  <si>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</si>
  <si>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</si>
  <si>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</si>
  <si>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</si>
  <si>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</si>
  <si>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</si>
  <si>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</si>
  <si>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</si>
  <si>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</si>
  <si>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</si>
  <si>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</si>
  <si>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</si>
  <si>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</si>
  <si>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</si>
  <si>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</si>
  <si>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</si>
  <si>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</si>
  <si>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</si>
  <si>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</si>
  <si>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</si>
  <si>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</si>
  <si>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</si>
  <si>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</si>
  <si>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</si>
  <si>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</si>
  <si>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</si>
  <si>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</si>
  <si>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</si>
  <si>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</si>
  <si>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</si>
  <si>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</si>
  <si>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</si>
  <si>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</si>
  <si>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</si>
  <si>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</si>
  <si>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</si>
  <si>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</si>
  <si>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</si>
  <si>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</si>
  <si>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</si>
  <si>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</si>
  <si>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</si>
  <si>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</si>
  <si>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</si>
  <si>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</si>
  <si>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</si>
  <si>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</si>
  <si>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</si>
  <si>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</si>
  <si>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</si>
  <si>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</si>
  <si>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</si>
  <si>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</si>
  <si>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</si>
  <si>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</si>
  <si>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</si>
  <si>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</si>
  <si>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</si>
  <si>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</si>
  <si>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</si>
  <si>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</si>
  <si>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</si>
  <si>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</si>
  <si>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</si>
  <si>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</si>
  <si>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</si>
  <si>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</si>
  <si>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</si>
  <si>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</si>
  <si>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</si>
  <si>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</si>
  <si>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</si>
  <si>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</si>
  <si>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</si>
  <si>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</si>
  <si>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</si>
  <si>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</si>
  <si>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</si>
  <si>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</si>
  <si>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</si>
  <si>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</si>
  <si>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</si>
  <si>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</si>
  <si>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</si>
  <si>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</si>
  <si>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</si>
  <si>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</si>
  <si>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</si>
  <si>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</si>
  <si>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</si>
  <si>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</si>
  <si>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</si>
  <si>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</si>
  <si>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</si>
  <si>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</si>
  <si>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</si>
  <si>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</si>
  <si>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</si>
  <si>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</si>
  <si>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</si>
  <si>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</si>
  <si>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</si>
  <si>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</si>
  <si>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</si>
  <si>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</si>
  <si>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</si>
  <si>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</si>
  <si>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</si>
  <si>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</si>
  <si>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</si>
  <si>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</si>
  <si>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</si>
  <si>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</si>
  <si>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</si>
  <si>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</si>
  <si>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</si>
  <si>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</si>
  <si>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</si>
  <si>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</si>
  <si>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</si>
  <si>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E_034850</t>
    <phoneticPr fontId="3" type="noConversion"/>
  </si>
  <si>
    <t>1. [E_034850] 망원경을 flat 촬영 위치로 보내지 않고 영상 촬영</t>
    <phoneticPr fontId="3" type="noConversion"/>
  </si>
  <si>
    <t>S</t>
    <phoneticPr fontId="3" type="noConversion"/>
  </si>
  <si>
    <t>20s/25k 30s/22k 50s/24k</t>
    <phoneticPr fontId="3" type="noConversion"/>
  </si>
  <si>
    <t>40s/22k 60s/23k</t>
    <phoneticPr fontId="3" type="noConversion"/>
  </si>
  <si>
    <t>M_035077-035078:M</t>
    <phoneticPr fontId="3" type="noConversion"/>
  </si>
  <si>
    <t>L_035085-035086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</si>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</sst>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46065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1.4583333333333332E-2</v>
      </c>
      <c r="D9" s="7">
        <v>1.4</v>
      </c>
      <c r="E9" s="7">
        <v>17.8</v>
      </c>
      <c r="F9" s="7">
        <v>30</v>
      </c>
      <c r="G9" s="34" t="s">
        <v>187</v>
      </c>
      <c r="H9" s="7">
        <v>0.5</v>
      </c>
      <c r="I9" s="34">
        <v>25.1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0.18958333333333333</v>
      </c>
      <c r="D10" s="7">
        <v>1.7</v>
      </c>
      <c r="E10" s="7">
        <v>17.7</v>
      </c>
      <c r="F10" s="7">
        <v>22</v>
      </c>
      <c r="G10" s="113" t="s">
        <v>187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0.39930555555555558</v>
      </c>
      <c r="D11" s="13">
        <v>1.1000000000000001</v>
      </c>
      <c r="E11" s="13">
        <v>16.8</v>
      </c>
      <c r="F11" s="13">
        <v>22</v>
      </c>
      <c r="G11" s="113" t="s">
        <v>192</v>
      </c>
      <c r="H11" s="7">
        <v>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24.384722222222223</v>
      </c>
      <c r="D12" s="17">
        <f>AVERAGE(D9:D11)</f>
        <v>1.3999999999999997</v>
      </c>
      <c r="E12" s="17">
        <f>AVERAGE(E9:E11)</f>
        <v>17.433333333333334</v>
      </c>
      <c r="F12" s="18">
        <f>AVERAGE(F9:F11)</f>
        <v>24.666666666666668</v>
      </c>
      <c r="G12" s="19"/>
      <c r="H12" s="20">
        <f>AVERAGE(H9:H11)</f>
        <v>0.70000000000000007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181</v>
      </c>
      <c r="H16" s="25" t="s">
        <v>180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0.97916666666666663</v>
      </c>
      <c r="D17" s="26">
        <v>0.98125000000000007</v>
      </c>
      <c r="E17" s="26">
        <v>1.4583333333333332E-2</v>
      </c>
      <c r="F17" s="26">
        <v>3.7499999999999999E-2</v>
      </c>
      <c r="G17" s="26">
        <v>0.37361111111111112</v>
      </c>
      <c r="H17" s="26">
        <v>0.39930555555555558</v>
      </c>
      <c r="I17" s="26"/>
      <c r="J17" s="26"/>
      <c r="K17" s="26"/>
      <c r="L17" s="26"/>
      <c r="M17" s="26"/>
      <c r="N17" s="26"/>
      <c r="O17" s="26"/>
      <c r="P17" s="26">
        <v>0.40486111111111112</v>
      </c>
    </row>
    <row r="18" spans="2:16" ht="14.15" customHeight="1" x14ac:dyDescent="0.45">
      <c r="B18" s="33" t="s">
        <v>43</v>
      </c>
      <c r="C18" s="25">
        <v>34844</v>
      </c>
      <c r="D18" s="25">
        <v>34845</v>
      </c>
      <c r="E18" s="25">
        <v>34855</v>
      </c>
      <c r="F18" s="25">
        <v>34870</v>
      </c>
      <c r="G18" s="25">
        <v>35084</v>
      </c>
      <c r="H18" s="25">
        <v>35100</v>
      </c>
      <c r="I18" s="25"/>
      <c r="J18" s="25"/>
      <c r="K18" s="25"/>
      <c r="L18" s="25"/>
      <c r="M18" s="25"/>
      <c r="N18" s="25"/>
      <c r="O18" s="25"/>
      <c r="P18" s="25">
        <v>35105</v>
      </c>
    </row>
    <row r="19" spans="2:16" ht="14.15" customHeight="1" thickBot="1" x14ac:dyDescent="0.5">
      <c r="B19" s="12" t="s">
        <v>44</v>
      </c>
      <c r="C19" s="27"/>
      <c r="D19" s="25">
        <v>34854</v>
      </c>
      <c r="E19" s="28">
        <v>34869</v>
      </c>
      <c r="F19" s="28">
        <v>35083</v>
      </c>
      <c r="G19" s="28">
        <v>35099</v>
      </c>
      <c r="H19" s="25">
        <v>35104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10</v>
      </c>
      <c r="E20" s="31">
        <f t="shared" si="0"/>
        <v>15</v>
      </c>
      <c r="F20" s="31">
        <f t="shared" si="0"/>
        <v>214</v>
      </c>
      <c r="G20" s="31">
        <f t="shared" si="0"/>
        <v>16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2.7777777777777779E-3</v>
      </c>
      <c r="D23" s="115">
        <v>5.5555555555555558E-3</v>
      </c>
      <c r="E23" s="112" t="s">
        <v>172</v>
      </c>
      <c r="F23" s="157" t="s">
        <v>188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8.3333333333333332E-3</v>
      </c>
      <c r="D25" s="115">
        <v>9.7222222222222224E-3</v>
      </c>
      <c r="E25" s="112" t="s">
        <v>179</v>
      </c>
      <c r="F25" s="157" t="s">
        <v>189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0.3298611111111111</v>
      </c>
      <c r="N30" s="41"/>
      <c r="O30" s="43"/>
      <c r="P30" s="44">
        <f>SUM(C30:J30,L30:N30)</f>
        <v>0.3298611111111111</v>
      </c>
    </row>
    <row r="31" spans="2:16" ht="14.15" customHeight="1" x14ac:dyDescent="0.45">
      <c r="B31" s="35" t="s">
        <v>164</v>
      </c>
      <c r="C31" s="45">
        <v>2.5694444444444447E-2</v>
      </c>
      <c r="D31" s="6"/>
      <c r="E31" s="6"/>
      <c r="F31" s="6"/>
      <c r="G31" s="6"/>
      <c r="H31" s="6"/>
      <c r="I31" s="6"/>
      <c r="J31" s="6"/>
      <c r="K31" s="6">
        <v>2.2916666666666669E-2</v>
      </c>
      <c r="L31" s="6"/>
      <c r="M31" s="6">
        <v>0.33611111111111108</v>
      </c>
      <c r="N31" s="6"/>
      <c r="O31" s="46"/>
      <c r="P31" s="44">
        <f>SUM(C31:N31)</f>
        <v>0.38472222222222219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2.5694444444444447E-2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2.2916666666666669E-2</v>
      </c>
      <c r="L34" s="107">
        <f t="shared" si="2"/>
        <v>0</v>
      </c>
      <c r="M34" s="107">
        <f t="shared" si="2"/>
        <v>0.33611111111111108</v>
      </c>
      <c r="N34" s="107">
        <f>N31-N32-N33</f>
        <v>0</v>
      </c>
      <c r="O34" s="111"/>
      <c r="P34" s="108">
        <f>P31-P32-P33</f>
        <v>0.38472222222222219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185</v>
      </c>
      <c r="D36" s="161"/>
      <c r="E36" s="160" t="s">
        <v>190</v>
      </c>
      <c r="F36" s="161"/>
      <c r="G36" s="160" t="s">
        <v>191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186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0.95</v>
      </c>
      <c r="E53" s="110">
        <v>1.18</v>
      </c>
      <c r="F53" s="110">
        <v>0.69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-161.5</v>
      </c>
      <c r="D72" s="58">
        <v>-163</v>
      </c>
      <c r="E72" s="98" t="s">
        <v>117</v>
      </c>
      <c r="F72" s="58">
        <v>21.8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</v>
      </c>
      <c r="D73" s="58">
        <v>-165.2</v>
      </c>
      <c r="E73" s="100" t="s">
        <v>121</v>
      </c>
      <c r="F73" s="59">
        <v>25.2</v>
      </c>
      <c r="G73" s="59">
        <v>36.799999999999997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-190.8</v>
      </c>
      <c r="D74" s="58">
        <v>-191.5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-105.5</v>
      </c>
      <c r="D75" s="58">
        <v>-109.4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30.6</v>
      </c>
      <c r="D76" s="58">
        <v>28.1</v>
      </c>
      <c r="E76" s="100" t="s">
        <v>136</v>
      </c>
      <c r="F76" s="60">
        <v>20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26.5</v>
      </c>
      <c r="D77" s="58">
        <v>23.9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24.6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23.1</v>
      </c>
      <c r="D79" s="58">
        <v>20.5</v>
      </c>
      <c r="E79" s="98" t="s">
        <v>151</v>
      </c>
      <c r="F79" s="58">
        <v>18.899999999999999</v>
      </c>
      <c r="G79" s="58">
        <v>16.8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9.4199999999999999E-5</v>
      </c>
      <c r="D80" s="62">
        <v>9.7100000000000002E-5</v>
      </c>
      <c r="E80" s="100" t="s">
        <v>156</v>
      </c>
      <c r="F80" s="59">
        <v>32.9</v>
      </c>
      <c r="G80" s="59">
        <v>32.6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2026-02-12T09:57:29Z</dcterms:modified>
</cp:coreProperties>
</file>