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2386EEC6-CA25-4EFC-909B-F23ACDE0408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<sst xmlns="http://schemas.openxmlformats.org/spreadsheetml/2006/main" count="208" uniqueCount="194">
  <si>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</si>
  <si>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</si>
  <si>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</si>
  <si>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</si>
  <si>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</si>
  <si>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</si>
  <si>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</si>
  <si>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</si>
  <si>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</si>
  <si>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</si>
  <si>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</si>
  <si>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</si>
  <si>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</si>
  <si>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</si>
  <si>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</si>
  <si>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</si>
  <si>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</si>
  <si>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</si>
  <si>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</si>
  <si>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</si>
  <si>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</si>
  <si>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</si>
  <si>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</si>
  <si>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</si>
  <si>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</si>
  <si>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</si>
  <si>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</si>
  <si>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</si>
  <si>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</si>
  <si>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</si>
  <si>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</si>
  <si>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</si>
  <si>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</si>
  <si>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</si>
  <si>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</si>
  <si>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</si>
  <si>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</si>
  <si>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</si>
  <si>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</si>
  <si>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</si>
  <si>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</si>
  <si>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</si>
  <si>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</si>
  <si>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</si>
  <si>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</si>
  <si>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</si>
  <si>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</si>
  <si>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</si>
  <si>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</si>
  <si>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</si>
  <si>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</si>
  <si>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</si>
  <si>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</si>
  <si>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</si>
  <si>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</si>
  <si>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</si>
  <si>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</si>
  <si>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</si>
  <si>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</si>
  <si>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</si>
  <si>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</si>
  <si>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</si>
  <si>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</si>
  <si>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</si>
  <si>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</si>
  <si>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</si>
  <si>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</si>
  <si>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</si>
  <si>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</si>
  <si>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</si>
  <si>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</si>
  <si>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</si>
  <si>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</si>
  <si>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</si>
  <si>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</si>
  <si>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</si>
  <si>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</si>
  <si>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</si>
  <si>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</si>
  <si>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</si>
  <si>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</si>
  <si>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</si>
  <si>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</si>
  <si>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</si>
  <si>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</si>
  <si>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</si>
  <si>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</si>
  <si>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</si>
  <si>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</si>
  <si>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</si>
  <si>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</si>
  <si>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</si>
  <si>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</si>
  <si>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</si>
  <si>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</si>
  <si>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</si>
  <si>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</si>
  <si>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</si>
  <si>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</si>
  <si>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</si>
  <si>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</si>
  <si>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</si>
  <si>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</si>
  <si>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</si>
  <si>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</si>
  <si>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</si>
  <si>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</si>
  <si>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</si>
  <si>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</si>
  <si>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</si>
  <si>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</si>
  <si>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</si>
  <si>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</si>
  <si>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</si>
  <si>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</si>
  <si>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</si>
  <si>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</si>
  <si>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</si>
  <si>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</si>
  <si>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</si>
  <si>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</si>
  <si>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</si>
  <si>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</si>
  <si>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</si>
  <si>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</si>
  <si>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</si>
  <si>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</si>
  <si>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</si>
  <si>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</si>
  <si>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</si>
  <si>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</si>
  <si>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</si>
  <si>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</si>
  <si>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</si>
  <si>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</si>
  <si>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</si>
  <si>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</si>
  <si>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</si>
  <si>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</si>
  <si>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</si>
  <si>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</si>
  <si>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</si>
  <si>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</si>
  <si>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</si>
  <si>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</si>
  <si>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</si>
  <si>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</si>
  <si>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</si>
  <si>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</si>
  <si>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</si>
  <si>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</si>
  <si>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</si>
  <si>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</si>
  <si>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</si>
  <si>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</si>
  <si>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</si>
  <si>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</si>
  <si>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</si>
  <si>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</si>
  <si>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</si>
  <si>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</si>
  <si>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</si>
  <si>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</si>
  <si>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</si>
  <si>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</si>
  <si>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</si>
  <si>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</si>
  <si>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</si>
  <si>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</si>
  <si>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</si>
  <si>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</si>
  <si>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</si>
  <si>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</si>
  <si>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</si>
  <si>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</si>
  <si>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</si>
  <si>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</si>
  <si>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</si>
  <si>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</si>
  <si>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</si>
  <si>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</si>
  <si>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</si>
  <si>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</si>
  <si>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</si>
  <si>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>NW</t>
    <phoneticPr fontId="3" type="noConversion"/>
  </si>
  <si>
    <t>S</t>
    <phoneticPr fontId="3" type="noConversion"/>
  </si>
  <si>
    <t>SW</t>
    <phoneticPr fontId="3" type="noConversion"/>
  </si>
  <si>
    <t>25s/30k 35s/25k 55s/24k</t>
    <phoneticPr fontId="3" type="noConversion"/>
  </si>
  <si>
    <t>SITE</t>
    <phoneticPr fontId="3" type="noConversion"/>
  </si>
  <si>
    <t>E_034260</t>
    <phoneticPr fontId="3" type="noConversion"/>
  </si>
  <si>
    <t>35s/22k 60s/26k</t>
    <phoneticPr fontId="3" type="noConversion"/>
  </si>
  <si>
    <t>M_034339-034340:K</t>
    <phoneticPr fontId="3" type="noConversion"/>
  </si>
  <si>
    <t>M_034488-034489:N</t>
    <phoneticPr fontId="3" type="noConversion"/>
  </si>
  <si>
    <t>1. [E_034260] : flat 노출값 오기입.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</si>
</sst>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B44" sqref="B44:P4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46063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1.8055555555555557E-2</v>
      </c>
      <c r="D9" s="7">
        <v>1.5</v>
      </c>
      <c r="E9" s="7">
        <v>16.7</v>
      </c>
      <c r="F9" s="7">
        <v>45</v>
      </c>
      <c r="G9" s="34" t="s">
        <v>184</v>
      </c>
      <c r="H9" s="7">
        <v>0.6</v>
      </c>
      <c r="I9" s="34">
        <v>45.2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0.2076388888888889</v>
      </c>
      <c r="D10" s="7">
        <v>1.9</v>
      </c>
      <c r="E10" s="7">
        <v>15.5</v>
      </c>
      <c r="F10" s="7">
        <v>47</v>
      </c>
      <c r="G10" s="113" t="s">
        <v>185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0.39305555555555555</v>
      </c>
      <c r="D11" s="13">
        <v>1.2</v>
      </c>
      <c r="E11" s="13">
        <v>15.1</v>
      </c>
      <c r="F11" s="13">
        <v>51</v>
      </c>
      <c r="G11" s="113" t="s">
        <v>186</v>
      </c>
      <c r="H11" s="7">
        <v>0.8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24.375</v>
      </c>
      <c r="D12" s="17">
        <f>AVERAGE(D9:D11)</f>
        <v>1.5333333333333332</v>
      </c>
      <c r="E12" s="17">
        <f>AVERAGE(E9:E11)</f>
        <v>15.766666666666667</v>
      </c>
      <c r="F12" s="18">
        <f>AVERAGE(F9:F11)</f>
        <v>47.666666666666664</v>
      </c>
      <c r="G12" s="19"/>
      <c r="H12" s="20">
        <f>AVERAGE(H9:H11)</f>
        <v>0.56666666666666665</v>
      </c>
      <c r="I12" s="21"/>
      <c r="J12" s="22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188</v>
      </c>
      <c r="G16" s="25" t="s">
        <v>183</v>
      </c>
      <c r="H16" s="25" t="s">
        <v>181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0.97291666666666676</v>
      </c>
      <c r="D17" s="26">
        <v>0.97361111111111109</v>
      </c>
      <c r="E17" s="26">
        <v>1.8055555555555557E-2</v>
      </c>
      <c r="F17" s="26">
        <v>3.9583333333333331E-2</v>
      </c>
      <c r="G17" s="26">
        <v>0.37152777777777773</v>
      </c>
      <c r="H17" s="26">
        <v>0.39583333333333331</v>
      </c>
      <c r="I17" s="26"/>
      <c r="J17" s="26"/>
      <c r="K17" s="26"/>
      <c r="L17" s="26"/>
      <c r="M17" s="26"/>
      <c r="N17" s="26"/>
      <c r="O17" s="26"/>
      <c r="P17" s="26">
        <v>0.39999999999999997</v>
      </c>
    </row>
    <row r="18" spans="2:16" ht="14.15" customHeight="1" x14ac:dyDescent="0.45">
      <c r="B18" s="33" t="s">
        <v>43</v>
      </c>
      <c r="C18" s="25">
        <v>34251</v>
      </c>
      <c r="D18" s="25">
        <v>34252</v>
      </c>
      <c r="E18" s="25">
        <v>34263</v>
      </c>
      <c r="F18" s="25">
        <v>34278</v>
      </c>
      <c r="G18" s="25">
        <v>34492</v>
      </c>
      <c r="H18" s="25">
        <v>34507</v>
      </c>
      <c r="I18" s="25"/>
      <c r="J18" s="25"/>
      <c r="K18" s="25"/>
      <c r="L18" s="25"/>
      <c r="M18" s="25"/>
      <c r="N18" s="25"/>
      <c r="O18" s="25"/>
      <c r="P18" s="25">
        <v>34512</v>
      </c>
    </row>
    <row r="19" spans="2:16" ht="14.15" customHeight="1" thickBot="1" x14ac:dyDescent="0.5">
      <c r="B19" s="12" t="s">
        <v>44</v>
      </c>
      <c r="C19" s="27"/>
      <c r="D19" s="25">
        <v>34262</v>
      </c>
      <c r="E19" s="28">
        <v>34277</v>
      </c>
      <c r="F19" s="28">
        <v>34491</v>
      </c>
      <c r="G19" s="28">
        <v>34506</v>
      </c>
      <c r="H19" s="28">
        <v>34511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214</v>
      </c>
      <c r="G20" s="31">
        <f t="shared" si="0"/>
        <v>15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3.472222222222222E-3</v>
      </c>
      <c r="D24" s="115">
        <v>6.2499999999999995E-3</v>
      </c>
      <c r="E24" s="112" t="s">
        <v>174</v>
      </c>
      <c r="F24" s="133" t="s">
        <v>187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7.6388888888888886E-3</v>
      </c>
      <c r="D26" s="115">
        <v>1.0416666666666666E-2</v>
      </c>
      <c r="E26" s="112" t="s">
        <v>173</v>
      </c>
      <c r="F26" s="133" t="s">
        <v>190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0.32847222222222222</v>
      </c>
      <c r="N30" s="41"/>
      <c r="O30" s="43"/>
      <c r="P30" s="44">
        <f>SUM(C30:J30,L30:N30)</f>
        <v>0.32847222222222222</v>
      </c>
    </row>
    <row r="31" spans="2:16" ht="14.15" customHeight="1" x14ac:dyDescent="0.45">
      <c r="B31" s="35" t="s">
        <v>164</v>
      </c>
      <c r="C31" s="45">
        <v>2.1527777777777781E-2</v>
      </c>
      <c r="D31" s="6"/>
      <c r="E31" s="6"/>
      <c r="F31" s="6"/>
      <c r="G31" s="6"/>
      <c r="H31" s="6"/>
      <c r="I31" s="6"/>
      <c r="J31" s="6"/>
      <c r="K31" s="6">
        <v>2.1527777777777781E-2</v>
      </c>
      <c r="L31" s="6"/>
      <c r="M31" s="6">
        <v>0.33194444444444443</v>
      </c>
      <c r="N31" s="6"/>
      <c r="O31" s="46"/>
      <c r="P31" s="44">
        <f>SUM(C31:N31)</f>
        <v>0.375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2.1527777777777781E-2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2.1527777777777781E-2</v>
      </c>
      <c r="L34" s="107">
        <f t="shared" si="2"/>
        <v>0</v>
      </c>
      <c r="M34" s="107">
        <f t="shared" si="2"/>
        <v>0.33194444444444443</v>
      </c>
      <c r="N34" s="107">
        <f>N31-N32-N33</f>
        <v>0</v>
      </c>
      <c r="O34" s="111"/>
      <c r="P34" s="108">
        <f>P31-P32-P33</f>
        <v>0.375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191</v>
      </c>
      <c r="F36" s="145"/>
      <c r="G36" s="144" t="s">
        <v>192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1.1100000000000001</v>
      </c>
      <c r="E53" s="110">
        <v>1.21</v>
      </c>
      <c r="F53" s="110">
        <v>0.74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/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</v>
      </c>
      <c r="D72" s="58">
        <v>-162.80000000000001</v>
      </c>
      <c r="E72" s="98" t="s">
        <v>117</v>
      </c>
      <c r="F72" s="58">
        <v>22</v>
      </c>
      <c r="G72" s="58">
        <v>19.399999999999999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-162.80000000000001</v>
      </c>
      <c r="D73" s="58">
        <v>-164.9</v>
      </c>
      <c r="E73" s="100" t="s">
        <v>121</v>
      </c>
      <c r="F73" s="59">
        <v>25.4</v>
      </c>
      <c r="G73" s="59">
        <v>36.299999999999997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-103.2</v>
      </c>
      <c r="D75" s="58">
        <v>-109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28.5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24.5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22.5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23.6</v>
      </c>
      <c r="D79" s="58">
        <v>21</v>
      </c>
      <c r="E79" s="98" t="s">
        <v>151</v>
      </c>
      <c r="F79" s="58">
        <v>22.9</v>
      </c>
      <c r="G79" s="58">
        <v>17.399999999999999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9.8900000000000005E-5</v>
      </c>
      <c r="D80" s="62">
        <v>9.9099999999999996E-5</v>
      </c>
      <c r="E80" s="100" t="s">
        <v>156</v>
      </c>
      <c r="F80" s="59">
        <v>32.6</v>
      </c>
      <c r="G80" s="59">
        <v>51.5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2026-02-10T09:54:12Z</dcterms:modified>
</cp:coreProperties>
</file>