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3D8921C1-EB1D-4E86-8CEB-A09B46A1F7F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<sst xmlns="http://schemas.openxmlformats.org/spreadsheetml/2006/main" count="210" uniqueCount="196">
  <si>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</si>
  <si>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</si>
  <si>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</si>
  <si>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</si>
  <si>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</si>
  <si>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</si>
  <si>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</si>
  <si>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</si>
  <si>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</si>
  <si>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</si>
  <si>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</si>
  <si>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</si>
  <si>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</si>
  <si>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</si>
  <si>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</si>
  <si>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</si>
  <si>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</si>
  <si>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</si>
  <si>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</si>
  <si>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</si>
  <si>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</si>
  <si>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</si>
  <si>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</si>
  <si>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</si>
  <si>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</si>
  <si>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</si>
  <si>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</si>
  <si>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</si>
  <si>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</si>
  <si>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</si>
  <si>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</si>
  <si>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</si>
  <si>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</si>
  <si>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</si>
  <si>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</si>
  <si>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</si>
  <si>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</si>
  <si>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</si>
  <si>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</si>
  <si>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</si>
  <si>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</si>
  <si>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</si>
  <si>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</si>
  <si>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</si>
  <si>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</si>
  <si>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</si>
  <si>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</si>
  <si>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</si>
  <si>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</si>
  <si>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</si>
  <si>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</si>
  <si>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</si>
  <si>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</si>
  <si>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</si>
  <si>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</si>
  <si>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</si>
  <si>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</si>
  <si>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</si>
  <si>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</si>
  <si>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</si>
  <si>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</si>
  <si>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</si>
  <si>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</si>
  <si>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</si>
  <si>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</si>
  <si>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</si>
  <si>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</si>
  <si>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</si>
  <si>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</si>
  <si>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</si>
  <si>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</si>
  <si>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</si>
  <si>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</si>
  <si>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</si>
  <si>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</si>
  <si>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</si>
  <si>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</si>
  <si>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</si>
  <si>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</si>
  <si>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</si>
  <si>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</si>
  <si>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</si>
  <si>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</si>
  <si>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</si>
  <si>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</si>
  <si>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</si>
  <si>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</si>
  <si>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</si>
  <si>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</si>
  <si>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</si>
  <si>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</si>
  <si>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</si>
  <si>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</si>
  <si>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</si>
  <si>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</si>
  <si>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</si>
  <si>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</si>
  <si>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</si>
  <si>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</si>
  <si>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</si>
  <si>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</si>
  <si>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</si>
  <si>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</si>
  <si>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</si>
  <si>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</si>
  <si>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</si>
  <si>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</si>
  <si>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</si>
  <si>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</si>
  <si>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</si>
  <si>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</si>
  <si>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</si>
  <si>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</si>
  <si>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</si>
  <si>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</si>
  <si>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</si>
  <si>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</si>
  <si>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</si>
  <si>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</si>
  <si>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</si>
  <si>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</si>
  <si>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</si>
  <si>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</si>
  <si>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</si>
  <si>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</si>
  <si>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</si>
  <si>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</si>
  <si>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</si>
  <si>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</si>
  <si>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</si>
  <si>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</si>
  <si>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</si>
  <si>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</si>
  <si>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</si>
  <si>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</si>
  <si>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</si>
  <si>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</si>
  <si>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</si>
  <si>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</si>
  <si>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</si>
  <si>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</si>
  <si>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</si>
  <si>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</si>
  <si>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</si>
  <si>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</si>
  <si>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</si>
  <si>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</si>
  <si>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</si>
  <si>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</si>
  <si>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</si>
  <si>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</si>
  <si>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</si>
  <si>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</si>
  <si>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</si>
  <si>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</si>
  <si>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</si>
  <si>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</si>
  <si>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</si>
  <si>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</si>
  <si>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</si>
  <si>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</si>
  <si>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</si>
  <si>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</si>
  <si>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</si>
  <si>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</si>
  <si>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</si>
  <si>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</si>
  <si>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</si>
  <si>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</si>
  <si>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</si>
  <si>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</si>
  <si>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</si>
  <si>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</si>
  <si>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</si>
  <si>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</si>
  <si>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</si>
  <si>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</si>
  <si>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</si>
  <si>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</si>
  <si>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</si>
  <si>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</si>
  <si>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</si>
  <si>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</si>
  <si>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LSST</t>
    <phoneticPr fontId="3" type="noConversion"/>
  </si>
  <si>
    <t>BLG</t>
    <phoneticPr fontId="3" type="noConversion"/>
  </si>
  <si>
    <t>NW</t>
    <phoneticPr fontId="3" type="noConversion"/>
  </si>
  <si>
    <t>KSP</t>
    <phoneticPr fontId="3" type="noConversion"/>
  </si>
  <si>
    <t>S</t>
    <phoneticPr fontId="3" type="noConversion"/>
  </si>
  <si>
    <t>DIR-KSP</t>
    <phoneticPr fontId="3" type="noConversion"/>
  </si>
  <si>
    <t>DIR_KAMP</t>
    <phoneticPr fontId="3" type="noConversion"/>
  </si>
  <si>
    <t>SW</t>
    <phoneticPr fontId="3" type="noConversion"/>
  </si>
  <si>
    <t>25s/30k 35s/25k 55s/24k</t>
    <phoneticPr fontId="3" type="noConversion"/>
  </si>
  <si>
    <t>30s/31k 35s/26k 50s/26k</t>
    <phoneticPr fontId="3" type="noConversion"/>
  </si>
  <si>
    <t>-</t>
    <phoneticPr fontId="3" type="noConversion"/>
  </si>
  <si>
    <t>M_033763-033764:K</t>
    <phoneticPr fontId="3" type="noConversion"/>
  </si>
  <si>
    <t>M_033859-033860:T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</si>
</sst>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E83" sqref="E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46061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1.8749999999999999E-2</v>
      </c>
      <c r="D9" s="7">
        <v>1.4</v>
      </c>
      <c r="E9" s="7">
        <v>18.5</v>
      </c>
      <c r="F9" s="7">
        <v>42</v>
      </c>
      <c r="G9" s="34" t="s">
        <v>190</v>
      </c>
      <c r="H9" s="7">
        <v>0.5</v>
      </c>
      <c r="I9" s="34">
        <v>66.2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0.21527777777777779</v>
      </c>
      <c r="D10" s="7">
        <v>1</v>
      </c>
      <c r="E10" s="7">
        <v>17.7</v>
      </c>
      <c r="F10" s="7">
        <v>34</v>
      </c>
      <c r="G10" s="113" t="s">
        <v>187</v>
      </c>
      <c r="H10" s="7">
        <v>3.4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0.3923611111111111</v>
      </c>
      <c r="D11" s="13">
        <v>1.4</v>
      </c>
      <c r="E11" s="13">
        <v>17.7</v>
      </c>
      <c r="F11" s="13">
        <v>37</v>
      </c>
      <c r="G11" s="113" t="s">
        <v>185</v>
      </c>
      <c r="H11" s="7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24.37361111111111</v>
      </c>
      <c r="D12" s="17">
        <f>AVERAGE(D9:D11)</f>
        <v>1.2666666666666666</v>
      </c>
      <c r="E12" s="17">
        <f>AVERAGE(E9:E11)</f>
        <v>17.966666666666669</v>
      </c>
      <c r="F12" s="18">
        <f>AVERAGE(F9:F11)</f>
        <v>37.666666666666664</v>
      </c>
      <c r="G12" s="19"/>
      <c r="H12" s="20">
        <f>AVERAGE(H9:H11)</f>
        <v>1.5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183</v>
      </c>
      <c r="G16" s="25" t="s">
        <v>186</v>
      </c>
      <c r="H16" s="25" t="s">
        <v>188</v>
      </c>
      <c r="I16" s="25" t="s">
        <v>189</v>
      </c>
      <c r="J16" s="25" t="s">
        <v>184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0.96875</v>
      </c>
      <c r="D17" s="26">
        <v>0.97013888888888899</v>
      </c>
      <c r="E17" s="26">
        <v>1.8749999999999999E-2</v>
      </c>
      <c r="F17" s="26">
        <v>4.2361111111111106E-2</v>
      </c>
      <c r="G17" s="26">
        <v>6.5972222222222224E-2</v>
      </c>
      <c r="H17" s="26">
        <v>0.14930555555555555</v>
      </c>
      <c r="I17" s="26">
        <v>0.30694444444444441</v>
      </c>
      <c r="J17" s="26">
        <v>0.37013888888888885</v>
      </c>
      <c r="K17" s="26">
        <v>0.40208333333333335</v>
      </c>
      <c r="L17" s="26"/>
      <c r="M17" s="26"/>
      <c r="N17" s="26"/>
      <c r="O17" s="26"/>
      <c r="P17" s="26">
        <v>0.40763888888888888</v>
      </c>
    </row>
    <row r="18" spans="2:16" ht="14.15" customHeight="1" x14ac:dyDescent="0.45">
      <c r="B18" s="33" t="s">
        <v>43</v>
      </c>
      <c r="C18" s="25">
        <v>33705</v>
      </c>
      <c r="D18" s="25">
        <v>33706</v>
      </c>
      <c r="E18" s="25">
        <v>33718</v>
      </c>
      <c r="F18" s="25">
        <v>33733</v>
      </c>
      <c r="G18" s="25">
        <v>33749</v>
      </c>
      <c r="H18" s="25">
        <v>33806</v>
      </c>
      <c r="I18" s="25">
        <v>33911</v>
      </c>
      <c r="J18" s="25">
        <v>33952</v>
      </c>
      <c r="K18" s="25">
        <v>33967</v>
      </c>
      <c r="L18" s="25"/>
      <c r="M18" s="25"/>
      <c r="N18" s="25"/>
      <c r="O18" s="25"/>
      <c r="P18" s="25">
        <v>33972</v>
      </c>
    </row>
    <row r="19" spans="2:16" ht="14.15" customHeight="1" thickBot="1" x14ac:dyDescent="0.5">
      <c r="B19" s="12" t="s">
        <v>44</v>
      </c>
      <c r="C19" s="27"/>
      <c r="D19" s="25">
        <v>33717</v>
      </c>
      <c r="E19" s="28">
        <v>33732</v>
      </c>
      <c r="F19" s="28">
        <v>33748</v>
      </c>
      <c r="G19" s="28">
        <v>33805</v>
      </c>
      <c r="H19" s="28">
        <v>33910</v>
      </c>
      <c r="I19" s="28">
        <v>33951</v>
      </c>
      <c r="J19" s="28">
        <v>33966</v>
      </c>
      <c r="K19" s="28">
        <v>33971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15</v>
      </c>
      <c r="F20" s="31">
        <f t="shared" si="0"/>
        <v>16</v>
      </c>
      <c r="G20" s="31">
        <f t="shared" si="0"/>
        <v>57</v>
      </c>
      <c r="H20" s="31">
        <f t="shared" si="0"/>
        <v>105</v>
      </c>
      <c r="I20" s="31">
        <f t="shared" si="0"/>
        <v>41</v>
      </c>
      <c r="J20" s="31">
        <f t="shared" ref="J20:O20" si="1">IF(ISNUMBER(J18),J19-J18+1,"")</f>
        <v>15</v>
      </c>
      <c r="K20" s="31">
        <f t="shared" si="1"/>
        <v>5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4.1666666666666666E-3</v>
      </c>
      <c r="D24" s="115">
        <v>7.6388888888888886E-3</v>
      </c>
      <c r="E24" s="112" t="s">
        <v>174</v>
      </c>
      <c r="F24" s="133" t="s">
        <v>191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9.0277777777777787E-3</v>
      </c>
      <c r="D26" s="115">
        <v>1.1805555555555555E-2</v>
      </c>
      <c r="E26" s="112" t="s">
        <v>173</v>
      </c>
      <c r="F26" s="133" t="s">
        <v>192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0.22152777777777777</v>
      </c>
      <c r="O30" s="43"/>
      <c r="P30" s="44">
        <f>SUM(C30:J30,L30:N30)</f>
        <v>0.3256944444444444</v>
      </c>
    </row>
    <row r="31" spans="2:16" ht="14.15" customHeight="1" x14ac:dyDescent="0.45">
      <c r="B31" s="35" t="s">
        <v>164</v>
      </c>
      <c r="C31" s="45">
        <v>2.2222222222222223E-2</v>
      </c>
      <c r="D31" s="6">
        <v>0.24097222222222223</v>
      </c>
      <c r="E31" s="6">
        <v>6.3194444444444442E-2</v>
      </c>
      <c r="F31" s="6"/>
      <c r="G31" s="6"/>
      <c r="H31" s="6"/>
      <c r="I31" s="6"/>
      <c r="J31" s="6">
        <v>2.361111111111111E-2</v>
      </c>
      <c r="K31" s="6">
        <v>2.361111111111111E-2</v>
      </c>
      <c r="L31" s="6"/>
      <c r="M31" s="6"/>
      <c r="N31" s="6"/>
      <c r="O31" s="46"/>
      <c r="P31" s="44">
        <f>SUM(C31:N31)</f>
        <v>0.37361111111111112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2.2222222222222223E-2</v>
      </c>
      <c r="D34" s="107">
        <f t="shared" ref="D34:M34" si="2">D31-D32-D33</f>
        <v>0.24097222222222223</v>
      </c>
      <c r="E34" s="107">
        <f t="shared" si="2"/>
        <v>6.3194444444444442E-2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0.37361111111111112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194</v>
      </c>
      <c r="D36" s="145"/>
      <c r="E36" s="144" t="s">
        <v>195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193</v>
      </c>
      <c r="E53" s="110">
        <v>0.61</v>
      </c>
      <c r="F53" s="110">
        <v>0.52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1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-160.69999999999999</v>
      </c>
      <c r="D72" s="58">
        <v>-162.6</v>
      </c>
      <c r="E72" s="98" t="s">
        <v>117</v>
      </c>
      <c r="F72" s="58">
        <v>21.8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</v>
      </c>
      <c r="D73" s="58">
        <v>-164.6</v>
      </c>
      <c r="E73" s="100" t="s">
        <v>121</v>
      </c>
      <c r="F73" s="59">
        <v>31.9</v>
      </c>
      <c r="G73" s="59">
        <v>27.4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-190.3</v>
      </c>
      <c r="D74" s="58">
        <v>-191.4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-103.2</v>
      </c>
      <c r="D75" s="58">
        <v>-108.2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28.9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24.6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21.1</v>
      </c>
      <c r="E79" s="98" t="s">
        <v>151</v>
      </c>
      <c r="F79" s="58">
        <v>23</v>
      </c>
      <c r="G79" s="58">
        <v>18.7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9.6100000000000005E-5</v>
      </c>
      <c r="D80" s="62">
        <v>1.05E-4</v>
      </c>
      <c r="E80" s="100" t="s">
        <v>156</v>
      </c>
      <c r="F80" s="59">
        <v>33.9</v>
      </c>
      <c r="G80" s="59">
        <v>40.5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2026-02-08T09:50:58Z</dcterms:modified>
</cp:coreProperties>
</file>