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0CC5036-00A6-4CCC-8C92-242DBA4DCEF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<sst xmlns="http://schemas.openxmlformats.org/spreadsheetml/2006/main" count="209" uniqueCount="195">
  <si>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</si>
  <si>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</si>
  <si>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</si>
  <si>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</si>
  <si>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</si>
  <si>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</si>
  <si>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</si>
  <si>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</si>
  <si>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</si>
  <si>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</si>
  <si>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</si>
  <si>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</si>
  <si>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</si>
  <si>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</si>
  <si>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</si>
  <si>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</si>
  <si>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</si>
  <si>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</si>
  <si>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</si>
  <si>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</si>
  <si>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</si>
  <si>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</si>
  <si>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</si>
  <si>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</si>
  <si>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</si>
  <si>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</si>
  <si>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</si>
  <si>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</si>
  <si>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</si>
  <si>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</si>
  <si>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</si>
  <si>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</si>
  <si>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</si>
  <si>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</si>
  <si>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</si>
  <si>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</si>
  <si>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</si>
  <si>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</si>
  <si>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</si>
  <si>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</si>
  <si>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</si>
  <si>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</si>
  <si>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</si>
  <si>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</si>
  <si>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</si>
  <si>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</si>
  <si>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</si>
  <si>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</si>
  <si>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</si>
  <si>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</si>
  <si>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</si>
  <si>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</si>
  <si>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</si>
  <si>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</si>
  <si>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</si>
  <si>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</si>
  <si>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</si>
  <si>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</si>
  <si>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</si>
  <si>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</si>
  <si>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</si>
  <si>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</si>
  <si>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</si>
  <si>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</si>
  <si>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</si>
  <si>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</si>
  <si>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</si>
  <si>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</si>
  <si>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</si>
  <si>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</si>
  <si>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</si>
  <si>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</si>
  <si>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</si>
  <si>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</si>
  <si>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</si>
  <si>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</si>
  <si>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</si>
  <si>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</si>
  <si>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</si>
  <si>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</si>
  <si>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</si>
  <si>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</si>
  <si>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</si>
  <si>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</si>
  <si>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</si>
  <si>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</si>
  <si>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</si>
  <si>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</si>
  <si>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</si>
  <si>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</si>
  <si>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</si>
  <si>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</si>
  <si>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</si>
  <si>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</si>
  <si>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</si>
  <si>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</si>
  <si>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</si>
  <si>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</si>
  <si>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</si>
  <si>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</si>
  <si>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</si>
  <si>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</si>
  <si>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</si>
  <si>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</si>
  <si>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</si>
  <si>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</si>
  <si>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</si>
  <si>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</si>
  <si>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</si>
  <si>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</si>
  <si>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</si>
  <si>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</si>
  <si>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</si>
  <si>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</si>
  <si>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</si>
  <si>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</si>
  <si>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</si>
  <si>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</si>
  <si>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</si>
  <si>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</si>
  <si>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</si>
  <si>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</si>
  <si>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</si>
  <si>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</si>
  <si>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</si>
  <si>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</si>
  <si>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</si>
  <si>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</si>
  <si>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</si>
  <si>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</si>
  <si>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</si>
  <si>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</si>
  <si>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</si>
  <si>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</si>
  <si>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</si>
  <si>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</si>
  <si>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</si>
  <si>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</si>
  <si>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</si>
  <si>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</si>
  <si>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</si>
  <si>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</si>
  <si>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</si>
  <si>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</si>
  <si>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</si>
  <si>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</si>
  <si>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</si>
  <si>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</si>
  <si>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</si>
  <si>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</si>
  <si>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</si>
  <si>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</si>
  <si>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</si>
  <si>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</si>
  <si>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</si>
  <si>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</si>
  <si>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</si>
  <si>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</si>
  <si>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</si>
  <si>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</si>
  <si>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</si>
  <si>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</si>
  <si>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</si>
  <si>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</si>
  <si>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</si>
  <si>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</si>
  <si>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</si>
  <si>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</si>
  <si>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</si>
  <si>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</si>
  <si>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</si>
  <si>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</si>
  <si>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</si>
  <si>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</si>
  <si>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</si>
  <si>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</si>
  <si>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</si>
  <si>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</si>
  <si>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</si>
  <si>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</si>
  <si>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</si>
  <si>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</si>
  <si>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</si>
  <si>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</si>
  <si>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</si>
  <si>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LSST</t>
    <phoneticPr fontId="3" type="noConversion"/>
  </si>
  <si>
    <t>BLG</t>
    <phoneticPr fontId="3" type="noConversion"/>
  </si>
  <si>
    <t>NW</t>
    <phoneticPr fontId="3" type="noConversion"/>
  </si>
  <si>
    <t>N</t>
    <phoneticPr fontId="3" type="noConversion"/>
  </si>
  <si>
    <t>D_032764</t>
    <phoneticPr fontId="3" type="noConversion"/>
  </si>
  <si>
    <t>1. [D_032764] autosync가 되지 않아, 돔에 일부 가려짐.</t>
    <phoneticPr fontId="3" type="noConversion"/>
  </si>
  <si>
    <t>2. [02:27 - 03:38] : pc-tcs 연결 끊어짐, RAPDAP.sh를 통해 복구.</t>
    <phoneticPr fontId="3" type="noConversion"/>
  </si>
  <si>
    <t>M_032782-032783:N</t>
    <phoneticPr fontId="3" type="noConversion"/>
  </si>
  <si>
    <t>S</t>
    <phoneticPr fontId="3" type="noConversion"/>
  </si>
  <si>
    <t>M_032809-032810:N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</si>
</sst>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32" sqref="J3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86.527514231499055</v>
      </c>
      <c r="M3" s="125"/>
      <c r="N3" s="64" t="s">
        <v>3</v>
      </c>
      <c r="O3" s="125">
        <f>(P31-P33)/P31*100</f>
        <v>86.527514231499055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2.1527777777777781E-2</v>
      </c>
      <c r="D9" s="7">
        <v>1.4</v>
      </c>
      <c r="E9" s="7">
        <v>15.3</v>
      </c>
      <c r="F9" s="7">
        <v>58</v>
      </c>
      <c r="G9" s="34" t="s">
        <v>187</v>
      </c>
      <c r="H9" s="7">
        <v>1.3</v>
      </c>
      <c r="I9" s="34">
        <v>96.2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0.20625000000000002</v>
      </c>
      <c r="D10" s="7">
        <v>1.6</v>
      </c>
      <c r="E10" s="7">
        <v>12.6</v>
      </c>
      <c r="F10" s="7">
        <v>71</v>
      </c>
      <c r="G10" s="113" t="s">
        <v>193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0.38750000000000001</v>
      </c>
      <c r="D11" s="13">
        <v>1.7</v>
      </c>
      <c r="E11" s="13">
        <v>14.2</v>
      </c>
      <c r="F11" s="13">
        <v>48</v>
      </c>
      <c r="G11" s="113" t="s">
        <v>188</v>
      </c>
      <c r="H11" s="7">
        <v>7.5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24.365972222222222</v>
      </c>
      <c r="D12" s="17">
        <f>AVERAGE(D9:D11)</f>
        <v>1.5666666666666667</v>
      </c>
      <c r="E12" s="17">
        <f>AVERAGE(E9:E11)</f>
        <v>14.033333333333331</v>
      </c>
      <c r="F12" s="18">
        <f>AVERAGE(F9:F11)</f>
        <v>59</v>
      </c>
      <c r="G12" s="19"/>
      <c r="H12" s="20">
        <f>AVERAGE(H9:H11)</f>
        <v>3.0333333333333332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183</v>
      </c>
      <c r="H16" s="25" t="s">
        <v>184</v>
      </c>
      <c r="I16" s="25" t="s">
        <v>186</v>
      </c>
      <c r="J16" s="25" t="s">
        <v>181</v>
      </c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0.98125000000000007</v>
      </c>
      <c r="D17" s="26">
        <v>0.98263888888888884</v>
      </c>
      <c r="E17" s="26">
        <v>2.1527777777777781E-2</v>
      </c>
      <c r="F17" s="26">
        <v>4.6527777777777779E-2</v>
      </c>
      <c r="G17" s="26">
        <v>6.8749999999999992E-2</v>
      </c>
      <c r="H17" s="26">
        <v>0.30069444444444443</v>
      </c>
      <c r="I17" s="26">
        <v>0.3666666666666667</v>
      </c>
      <c r="J17" s="26">
        <v>0.39305555555555555</v>
      </c>
      <c r="K17" s="26"/>
      <c r="L17" s="26"/>
      <c r="M17" s="26"/>
      <c r="N17" s="26"/>
      <c r="O17" s="26"/>
      <c r="P17" s="26">
        <v>0.3972222222222222</v>
      </c>
    </row>
    <row r="18" spans="2:16" ht="14.15" customHeight="1" x14ac:dyDescent="0.45">
      <c r="B18" s="33" t="s">
        <v>43</v>
      </c>
      <c r="C18" s="25">
        <v>32704</v>
      </c>
      <c r="D18" s="25">
        <v>32705</v>
      </c>
      <c r="E18" s="25">
        <v>32710</v>
      </c>
      <c r="F18" s="25">
        <v>32726</v>
      </c>
      <c r="G18" s="25">
        <v>32741</v>
      </c>
      <c r="H18" s="25">
        <v>32863</v>
      </c>
      <c r="I18" s="25">
        <v>32907</v>
      </c>
      <c r="J18" s="25">
        <v>32922</v>
      </c>
      <c r="K18" s="25"/>
      <c r="L18" s="25"/>
      <c r="M18" s="25"/>
      <c r="N18" s="25"/>
      <c r="O18" s="25"/>
      <c r="P18" s="25">
        <v>32927</v>
      </c>
    </row>
    <row r="19" spans="2:16" ht="14.15" customHeight="1" thickBot="1" x14ac:dyDescent="0.5">
      <c r="B19" s="12" t="s">
        <v>44</v>
      </c>
      <c r="C19" s="27"/>
      <c r="D19" s="25">
        <v>32709</v>
      </c>
      <c r="E19" s="28">
        <v>32725</v>
      </c>
      <c r="F19" s="28">
        <v>32740</v>
      </c>
      <c r="G19" s="28">
        <v>32862</v>
      </c>
      <c r="H19" s="28">
        <v>32906</v>
      </c>
      <c r="I19" s="28">
        <v>32921</v>
      </c>
      <c r="J19" s="28">
        <v>32926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122</v>
      </c>
      <c r="H20" s="31">
        <f t="shared" si="0"/>
        <v>44</v>
      </c>
      <c r="I20" s="31">
        <f t="shared" si="0"/>
        <v>15</v>
      </c>
      <c r="J20" s="31">
        <f t="shared" ref="J20:O20" si="1">IF(ISNUMBER(J18),J19-J18+1,"")</f>
        <v>5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0.2986111111111111</v>
      </c>
      <c r="P30" s="44">
        <f>SUM(C30:J30,L30:N30)</f>
        <v>2.0833333333333332E-2</v>
      </c>
    </row>
    <row r="31" spans="2:16" ht="14.15" customHeight="1" x14ac:dyDescent="0.45">
      <c r="B31" s="35" t="s">
        <v>164</v>
      </c>
      <c r="C31" s="45">
        <v>2.0833333333333332E-2</v>
      </c>
      <c r="D31" s="6">
        <v>0.23194444444444443</v>
      </c>
      <c r="E31" s="6">
        <v>6.5972222222222224E-2</v>
      </c>
      <c r="F31" s="6"/>
      <c r="G31" s="6"/>
      <c r="H31" s="6"/>
      <c r="I31" s="6"/>
      <c r="J31" s="6">
        <v>2.2222222222222223E-2</v>
      </c>
      <c r="K31" s="6">
        <v>2.4999999999999998E-2</v>
      </c>
      <c r="L31" s="6"/>
      <c r="M31" s="6"/>
      <c r="N31" s="6"/>
      <c r="O31" s="46"/>
      <c r="P31" s="44">
        <f>SUM(C31:N31)</f>
        <v>0.3659722222222222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>
        <v>4.9305555555555554E-2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4.9305555555555554E-2</v>
      </c>
    </row>
    <row r="34" spans="2:16" ht="14.15" customHeight="1" x14ac:dyDescent="0.45">
      <c r="B34" s="105" t="s">
        <v>165</v>
      </c>
      <c r="C34" s="107">
        <f>C31-C32-C33</f>
        <v>2.0833333333333332E-2</v>
      </c>
      <c r="D34" s="107">
        <f t="shared" ref="D34:M34" si="2">D31-D32-D33</f>
        <v>0.18263888888888888</v>
      </c>
      <c r="E34" s="107">
        <f t="shared" si="2"/>
        <v>6.5972222222222224E-2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2.4999999999999998E-2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0.31666666666666665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192</v>
      </c>
      <c r="F36" s="145"/>
      <c r="G36" s="144" t="s">
        <v>194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1.02</v>
      </c>
      <c r="E53" s="110">
        <v>0.88</v>
      </c>
      <c r="F53" s="110">
        <v>1.07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2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-159.9</v>
      </c>
      <c r="D72" s="58">
        <v>-163.1</v>
      </c>
      <c r="E72" s="98" t="s">
        <v>117</v>
      </c>
      <c r="F72" s="58">
        <v>21.6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-161.6</v>
      </c>
      <c r="D73" s="58">
        <v>-164.7</v>
      </c>
      <c r="E73" s="100" t="s">
        <v>121</v>
      </c>
      <c r="F73" s="59">
        <v>32.299999999999997</v>
      </c>
      <c r="G73" s="59">
        <v>42.2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-173.5</v>
      </c>
      <c r="D74" s="58">
        <v>-192.6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-99.7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31.6</v>
      </c>
      <c r="D76" s="58">
        <v>28.1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20.399999999999999</v>
      </c>
      <c r="E79" s="98" t="s">
        <v>151</v>
      </c>
      <c r="F79" s="58">
        <v>22.4</v>
      </c>
      <c r="G79" s="58">
        <v>15.3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2.4000000000000001E-4</v>
      </c>
      <c r="D80" s="62">
        <v>9.5500000000000004E-5</v>
      </c>
      <c r="E80" s="100" t="s">
        <v>156</v>
      </c>
      <c r="F80" s="59">
        <v>38.700000000000003</v>
      </c>
      <c r="G80" s="59">
        <v>51.3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191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2026-02-04T10:04:29Z</dcterms:modified>
</cp:coreProperties>
</file>