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AB6A9B4C-9E20-441F-B74F-BE2A604B526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<sst xmlns="http://schemas.openxmlformats.org/spreadsheetml/2006/main" count="214" uniqueCount="198">
  <si>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</si>
  <si>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</si>
  <si>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</si>
  <si>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</si>
  <si>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</si>
  <si>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</si>
  <si>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</si>
  <si>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</si>
  <si>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</si>
  <si>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</si>
  <si>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</si>
  <si>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</si>
  <si>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</si>
  <si>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</si>
  <si>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</si>
  <si>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</si>
  <si>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</si>
  <si>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</si>
  <si>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</si>
  <si>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</si>
  <si>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</si>
  <si>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</si>
  <si>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</si>
  <si>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</si>
  <si>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</si>
  <si>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</si>
  <si>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</si>
  <si>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</si>
  <si>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</si>
  <si>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</si>
  <si>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</si>
  <si>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</si>
  <si>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</si>
  <si>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</si>
  <si>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</si>
  <si>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</si>
  <si>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</si>
  <si>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</si>
  <si>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</si>
  <si>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</si>
  <si>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</si>
  <si>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</si>
  <si>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</si>
  <si>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</si>
  <si>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</si>
  <si>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</si>
  <si>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</si>
  <si>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</si>
  <si>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</si>
  <si>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</si>
  <si>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</si>
  <si>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</si>
  <si>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</si>
  <si>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</si>
  <si>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</si>
  <si>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</si>
  <si>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</si>
  <si>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</si>
  <si>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</si>
  <si>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</si>
  <si>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</si>
  <si>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</si>
  <si>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</si>
  <si>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</si>
  <si>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</si>
  <si>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</si>
  <si>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</si>
  <si>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</si>
  <si>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</si>
  <si>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</si>
  <si>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</si>
  <si>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</si>
  <si>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</si>
  <si>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</si>
  <si>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</si>
  <si>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</si>
  <si>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</si>
  <si>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</si>
  <si>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</si>
  <si>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</si>
  <si>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</si>
  <si>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</si>
  <si>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</si>
  <si>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</si>
  <si>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</si>
  <si>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</si>
  <si>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</si>
  <si>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</si>
  <si>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</si>
  <si>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</si>
  <si>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</si>
  <si>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</si>
  <si>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</si>
  <si>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</si>
  <si>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</si>
  <si>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</si>
  <si>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</si>
  <si>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</si>
  <si>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</si>
  <si>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</si>
  <si>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</si>
  <si>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</si>
  <si>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</si>
  <si>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</si>
  <si>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</si>
  <si>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</si>
  <si>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</si>
  <si>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</si>
  <si>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</si>
  <si>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</si>
  <si>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</si>
  <si>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</si>
  <si>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</si>
  <si>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</si>
  <si>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</si>
  <si>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</si>
  <si>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</si>
  <si>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</si>
  <si>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</si>
  <si>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</si>
  <si>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</si>
  <si>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</si>
  <si>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</si>
  <si>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</si>
  <si>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</si>
  <si>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</si>
  <si>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</si>
  <si>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</si>
  <si>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</si>
  <si>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</si>
  <si>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</si>
  <si>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</si>
  <si>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</si>
  <si>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</si>
  <si>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</si>
  <si>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</si>
  <si>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</si>
  <si>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</si>
  <si>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</si>
  <si>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</si>
  <si>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</si>
  <si>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</si>
  <si>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</si>
  <si>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</si>
  <si>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</si>
  <si>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</si>
  <si>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</si>
  <si>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</si>
  <si>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</si>
  <si>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</si>
  <si>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</si>
  <si>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</si>
  <si>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</si>
  <si>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</si>
  <si>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</si>
  <si>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</si>
  <si>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</si>
  <si>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</si>
  <si>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</si>
  <si>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</si>
  <si>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</si>
  <si>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</si>
  <si>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</si>
  <si>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</si>
  <si>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</si>
  <si>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</si>
  <si>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</si>
  <si>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</si>
  <si>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</si>
  <si>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</si>
  <si>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</si>
  <si>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</si>
  <si>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</si>
  <si>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</si>
  <si>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</si>
  <si>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</si>
  <si>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</si>
  <si>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</si>
  <si>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</si>
  <si>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</si>
  <si>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</si>
  <si>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</si>
  <si>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</si>
  <si>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</si>
  <si>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</si>
  <si>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</si>
  <si>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</si>
  <si>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</si>
  <si>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</si>
  <si>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L_032380-032383</t>
    <phoneticPr fontId="3" type="noConversion"/>
  </si>
  <si>
    <t>D_032384</t>
    <phoneticPr fontId="3" type="noConversion"/>
  </si>
  <si>
    <t>M_032425-032429:K</t>
    <phoneticPr fontId="3" type="noConversion"/>
  </si>
  <si>
    <t>35s/31k 20s/29k</t>
    <phoneticPr fontId="3" type="noConversion"/>
  </si>
  <si>
    <t>I_032437</t>
    <phoneticPr fontId="3" type="noConversion"/>
  </si>
  <si>
    <t>60s/18k 45s/20k 35s/24k</t>
    <phoneticPr fontId="3" type="noConversion"/>
  </si>
  <si>
    <t xml:space="preserve">3. [I_032437] : projid BLG -&gt; ALL, object BLG02 -&gt; flat </t>
    <phoneticPr fontId="3" type="noConversion"/>
  </si>
  <si>
    <t>2. BLG 영상 후반부가 태양빛의 영향을 받음.</t>
    <phoneticPr fontId="3" type="noConversion"/>
  </si>
  <si>
    <t>1. {M_032425-032429:K] : IC K crash 연속적으로 발생.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</si>
</sst>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5" zoomScaleNormal="145" workbookViewId="0">
      <selection activeCell="C40" sqref="C40:D40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2.2222222222222223E-2</v>
      </c>
      <c r="D9" s="7">
        <v>1.6</v>
      </c>
      <c r="E9" s="7">
        <v>14.3</v>
      </c>
      <c r="F9" s="7">
        <v>59</v>
      </c>
      <c r="G9" s="34" t="s">
        <v>188</v>
      </c>
      <c r="H9" s="7">
        <v>3.6</v>
      </c>
      <c r="I9" s="34">
        <v>100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1.8</v>
      </c>
      <c r="E10" s="7">
        <v>12</v>
      </c>
      <c r="F10" s="7">
        <v>79</v>
      </c>
      <c r="G10" s="113" t="s">
        <v>188</v>
      </c>
      <c r="H10" s="7">
        <v>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0.39652777777777781</v>
      </c>
      <c r="D11" s="13">
        <v>1.5</v>
      </c>
      <c r="E11" s="13">
        <v>12.5</v>
      </c>
      <c r="F11" s="13">
        <v>65</v>
      </c>
      <c r="G11" s="113" t="s">
        <v>188</v>
      </c>
      <c r="H11" s="7">
        <v>3.3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24.374305555555555</v>
      </c>
      <c r="D12" s="17">
        <f>AVERAGE(D9:D11)</f>
        <v>1.6333333333333335</v>
      </c>
      <c r="E12" s="17">
        <f>AVERAGE(E9:E11)</f>
        <v>12.933333333333332</v>
      </c>
      <c r="F12" s="18">
        <f>AVERAGE(F9:F11)</f>
        <v>67.666666666666671</v>
      </c>
      <c r="G12" s="19"/>
      <c r="H12" s="20">
        <f>AVERAGE(H9:H11)</f>
        <v>2.9666666666666663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183</v>
      </c>
      <c r="I16" s="25" t="s">
        <v>184</v>
      </c>
      <c r="J16" s="25" t="s">
        <v>186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0.97916666666666663</v>
      </c>
      <c r="D17" s="26">
        <v>0.98055555555555562</v>
      </c>
      <c r="E17" s="26">
        <v>2.2222222222222223E-2</v>
      </c>
      <c r="F17" s="26">
        <v>4.3750000000000004E-2</v>
      </c>
      <c r="G17" s="26">
        <v>7.0833333333333331E-2</v>
      </c>
      <c r="H17" s="26">
        <v>0.15416666666666667</v>
      </c>
      <c r="I17" s="26">
        <v>0.30069444444444443</v>
      </c>
      <c r="J17" s="26">
        <v>0.3659722222222222</v>
      </c>
      <c r="K17" s="26">
        <v>0.39999999999999997</v>
      </c>
      <c r="L17" s="26"/>
      <c r="M17" s="26"/>
      <c r="N17" s="26"/>
      <c r="O17" s="26"/>
      <c r="P17" s="26">
        <v>0.41388888888888892</v>
      </c>
    </row>
    <row r="18" spans="2:16" ht="14.15" customHeight="1" x14ac:dyDescent="0.45">
      <c r="B18" s="33" t="s">
        <v>43</v>
      </c>
      <c r="C18" s="25">
        <v>32182</v>
      </c>
      <c r="D18" s="25">
        <v>32183</v>
      </c>
      <c r="E18" s="25">
        <v>32188</v>
      </c>
      <c r="F18" s="25">
        <v>32202</v>
      </c>
      <c r="G18" s="25">
        <v>32220</v>
      </c>
      <c r="H18" s="25">
        <v>32279</v>
      </c>
      <c r="I18" s="25">
        <v>32376</v>
      </c>
      <c r="J18" s="25">
        <v>32418</v>
      </c>
      <c r="K18" s="25">
        <v>32438</v>
      </c>
      <c r="L18" s="25"/>
      <c r="M18" s="25"/>
      <c r="N18" s="25"/>
      <c r="O18" s="25"/>
      <c r="P18" s="25">
        <v>32447</v>
      </c>
    </row>
    <row r="19" spans="2:16" ht="14.15" customHeight="1" thickBot="1" x14ac:dyDescent="0.5">
      <c r="B19" s="12" t="s">
        <v>44</v>
      </c>
      <c r="C19" s="27"/>
      <c r="D19" s="25">
        <v>32187</v>
      </c>
      <c r="E19" s="28">
        <v>32201</v>
      </c>
      <c r="F19" s="28">
        <v>32219</v>
      </c>
      <c r="G19" s="28">
        <v>32278</v>
      </c>
      <c r="H19" s="28">
        <v>32375</v>
      </c>
      <c r="I19" s="28">
        <v>32417</v>
      </c>
      <c r="J19" s="28">
        <v>32437</v>
      </c>
      <c r="K19" s="28">
        <v>32446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18</v>
      </c>
      <c r="G20" s="31">
        <f t="shared" si="0"/>
        <v>59</v>
      </c>
      <c r="H20" s="31">
        <f t="shared" si="0"/>
        <v>97</v>
      </c>
      <c r="I20" s="31">
        <f t="shared" si="0"/>
        <v>42</v>
      </c>
      <c r="J20" s="31">
        <f t="shared" ref="J20:O20" si="1">IF(ISNUMBER(J18),J19-J18+1,"")</f>
        <v>20</v>
      </c>
      <c r="K20" s="31">
        <f t="shared" si="1"/>
        <v>9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>
        <v>0.3979166666666667</v>
      </c>
      <c r="K24" s="115">
        <v>0.40138888888888885</v>
      </c>
      <c r="L24" s="112" t="s">
        <v>175</v>
      </c>
      <c r="M24" s="130" t="s">
        <v>194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>
        <v>0.40277777777777773</v>
      </c>
      <c r="K26" s="115">
        <v>0.40416666666666662</v>
      </c>
      <c r="L26" s="112" t="s">
        <v>172</v>
      </c>
      <c r="M26" s="130" t="s">
        <v>192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0.21249999999999999</v>
      </c>
      <c r="P30" s="44">
        <f>SUM(C30:J30,L30:N30)</f>
        <v>0.10416666666666666</v>
      </c>
    </row>
    <row r="31" spans="2:16" ht="14.15" customHeight="1" x14ac:dyDescent="0.45">
      <c r="B31" s="35" t="s">
        <v>164</v>
      </c>
      <c r="C31" s="45">
        <v>3.0555555555555555E-2</v>
      </c>
      <c r="D31" s="6">
        <v>0.2298611111111111</v>
      </c>
      <c r="E31" s="6">
        <v>6.5277777777777782E-2</v>
      </c>
      <c r="F31" s="6"/>
      <c r="G31" s="6"/>
      <c r="H31" s="6"/>
      <c r="I31" s="6"/>
      <c r="J31" s="6">
        <v>2.7083333333333334E-2</v>
      </c>
      <c r="K31" s="6">
        <v>2.1527777777777781E-2</v>
      </c>
      <c r="L31" s="6"/>
      <c r="M31" s="6"/>
      <c r="N31" s="6"/>
      <c r="O31" s="46"/>
      <c r="P31" s="44">
        <f>SUM(C31:N31)</f>
        <v>0.3743055555555555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3.0555555555555555E-2</v>
      </c>
      <c r="D34" s="107">
        <f t="shared" ref="D34:M34" si="2">D31-D32-D33</f>
        <v>0.2298611111111111</v>
      </c>
      <c r="E34" s="107">
        <f t="shared" si="2"/>
        <v>6.5277777777777782E-2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0.3743055555555555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 t="s">
        <v>193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196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 t="s">
        <v>195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1.25</v>
      </c>
      <c r="E53" s="110">
        <v>1.71</v>
      </c>
      <c r="F53" s="110">
        <v>1.1299999999999999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-161.4</v>
      </c>
      <c r="D72" s="58">
        <v>-163.5</v>
      </c>
      <c r="E72" s="98" t="s">
        <v>117</v>
      </c>
      <c r="F72" s="58">
        <v>20.2</v>
      </c>
      <c r="G72" s="58">
        <v>19.100000000000001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-166.1</v>
      </c>
      <c r="E73" s="100" t="s">
        <v>121</v>
      </c>
      <c r="F73" s="59">
        <v>36.4</v>
      </c>
      <c r="G73" s="59">
        <v>48.3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-193.4</v>
      </c>
      <c r="D74" s="58">
        <v>-195.5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-105.4</v>
      </c>
      <c r="D75" s="58">
        <v>-111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29.8</v>
      </c>
      <c r="D76" s="58">
        <v>27.7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25.4</v>
      </c>
      <c r="D77" s="58">
        <v>23.9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23.4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21.8</v>
      </c>
      <c r="D79" s="58">
        <v>20.6</v>
      </c>
      <c r="E79" s="98" t="s">
        <v>151</v>
      </c>
      <c r="F79" s="58">
        <v>20.3</v>
      </c>
      <c r="G79" s="58">
        <v>14.3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9.8200000000000002E-5</v>
      </c>
      <c r="D80" s="62">
        <v>9.1399999999999999E-5</v>
      </c>
      <c r="E80" s="100" t="s">
        <v>156</v>
      </c>
      <c r="F80" s="59">
        <v>38.6</v>
      </c>
      <c r="G80" s="59">
        <v>70.400000000000006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2026-02-02T10:07:59Z</dcterms:modified>
</cp:coreProperties>
</file>