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25F35553-2767-4C61-88F5-132331A5FBF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<sst xmlns="http://schemas.openxmlformats.org/spreadsheetml/2006/main" count="210" uniqueCount="195">
  <si>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</si>
  <si>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</si>
  <si>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</si>
  <si>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</si>
  <si>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</si>
  <si>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</si>
  <si>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</si>
  <si>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</si>
  <si>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</si>
  <si>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</si>
  <si>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</si>
  <si>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</si>
  <si>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</si>
  <si>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</si>
  <si>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</si>
  <si>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</si>
  <si>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</si>
  <si>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</si>
  <si>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</si>
  <si>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</si>
  <si>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</si>
  <si>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</si>
  <si>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</si>
  <si>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</si>
  <si>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</si>
  <si>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</si>
  <si>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</si>
  <si>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</si>
  <si>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</si>
  <si>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</si>
  <si>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</si>
  <si>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</si>
  <si>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</si>
  <si>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</si>
  <si>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</si>
  <si>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</si>
  <si>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</si>
  <si>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</si>
  <si>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</si>
  <si>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</si>
  <si>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</si>
  <si>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</si>
  <si>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</si>
  <si>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</si>
  <si>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</si>
  <si>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</si>
  <si>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</si>
  <si>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</si>
  <si>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</si>
  <si>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</si>
  <si>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</si>
  <si>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</si>
  <si>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</si>
  <si>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</si>
  <si>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</si>
  <si>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</si>
  <si>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</si>
  <si>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</si>
  <si>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</si>
  <si>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</si>
  <si>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</si>
  <si>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</si>
  <si>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</si>
  <si>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</si>
  <si>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</si>
  <si>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</si>
  <si>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</si>
  <si>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</si>
  <si>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</si>
  <si>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</si>
  <si>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</si>
  <si>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</si>
  <si>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</si>
  <si>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</si>
  <si>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</si>
  <si>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</si>
  <si>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</si>
  <si>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</si>
  <si>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</si>
  <si>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</si>
  <si>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</si>
  <si>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</si>
  <si>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</si>
  <si>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</si>
  <si>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</si>
  <si>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</si>
  <si>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</si>
  <si>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</si>
  <si>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</si>
  <si>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</si>
  <si>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</si>
  <si>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</si>
  <si>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</si>
  <si>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</si>
  <si>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</si>
  <si>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</si>
  <si>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</si>
  <si>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</si>
  <si>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</si>
  <si>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</si>
  <si>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</si>
  <si>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</si>
  <si>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</si>
  <si>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</si>
  <si>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</si>
  <si>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</si>
  <si>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</si>
  <si>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</si>
  <si>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</si>
  <si>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</si>
  <si>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</si>
  <si>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</si>
  <si>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</si>
  <si>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</si>
  <si>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</si>
  <si>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</si>
  <si>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</si>
  <si>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</si>
  <si>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</si>
  <si>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</si>
  <si>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</si>
  <si>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</si>
  <si>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</si>
  <si>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</si>
  <si>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</si>
  <si>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</si>
  <si>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</si>
  <si>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</si>
  <si>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</si>
  <si>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</si>
  <si>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</si>
  <si>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</si>
  <si>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</si>
  <si>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</si>
  <si>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</si>
  <si>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</si>
  <si>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</si>
  <si>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</si>
  <si>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</si>
  <si>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</si>
  <si>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</si>
  <si>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</si>
  <si>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</si>
  <si>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</si>
  <si>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</si>
  <si>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</si>
  <si>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</si>
  <si>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</si>
  <si>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</si>
  <si>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</si>
  <si>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</si>
  <si>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</si>
  <si>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</si>
  <si>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</si>
  <si>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</si>
  <si>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</si>
  <si>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</si>
  <si>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</si>
  <si>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</si>
  <si>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</si>
  <si>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</si>
  <si>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</si>
  <si>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</si>
  <si>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</si>
  <si>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</si>
  <si>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</si>
  <si>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</si>
  <si>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</si>
  <si>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</si>
  <si>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</si>
  <si>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</si>
  <si>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</si>
  <si>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</si>
  <si>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</si>
  <si>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</si>
  <si>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</si>
  <si>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</si>
  <si>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</si>
  <si>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</si>
  <si>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</si>
  <si>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</si>
  <si>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ALL</t>
    <phoneticPr fontId="3" type="noConversion"/>
  </si>
  <si>
    <t>1. 월령 40% 이상으로 방풍막 설치</t>
    <phoneticPr fontId="3" type="noConversion"/>
  </si>
  <si>
    <t>ENG-KSP</t>
    <phoneticPr fontId="3" type="noConversion"/>
  </si>
  <si>
    <t>ENG_KAMP</t>
    <phoneticPr fontId="3" type="noConversion"/>
  </si>
  <si>
    <t>LSST</t>
    <phoneticPr fontId="3" type="noConversion"/>
  </si>
  <si>
    <t>BLG</t>
    <phoneticPr fontId="3" type="noConversion"/>
  </si>
  <si>
    <t>25s/26k 40s/26k 60s/24k</t>
    <phoneticPr fontId="3" type="noConversion"/>
  </si>
  <si>
    <t>30s/25k 45s/26k 60s/24k</t>
    <phoneticPr fontId="3" type="noConversion"/>
  </si>
  <si>
    <t>NE</t>
    <phoneticPr fontId="3" type="noConversion"/>
  </si>
  <si>
    <t>2. [03:15 - 03:28] : IC G is crashed, gmon 기록 안됨.</t>
    <phoneticPr fontId="3" type="noConversion"/>
  </si>
  <si>
    <t>NW</t>
    <phoneticPr fontId="3" type="noConversion"/>
  </si>
  <si>
    <t>E_032172</t>
    <phoneticPr fontId="3" type="noConversion"/>
  </si>
  <si>
    <t>M_032175-032176:M</t>
    <phoneticPr fontId="3" type="noConversion"/>
  </si>
  <si>
    <t>1. [E_032172] : RA 포인팅이 잘못된 영상.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</si>
</sst>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41" zoomScale="145" zoomScaleNormal="145" workbookViewId="0">
      <selection activeCell="B44" sqref="B44:P44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46054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2.2916666666666669E-2</v>
      </c>
      <c r="D9" s="7">
        <v>2</v>
      </c>
      <c r="E9" s="7">
        <v>13.7</v>
      </c>
      <c r="F9" s="7">
        <v>61</v>
      </c>
      <c r="G9" s="34" t="s">
        <v>189</v>
      </c>
      <c r="H9" s="7">
        <v>0.2</v>
      </c>
      <c r="I9" s="34">
        <v>98.5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0.20625000000000002</v>
      </c>
      <c r="D10" s="7">
        <v>1.4</v>
      </c>
      <c r="E10" s="7">
        <v>13.3</v>
      </c>
      <c r="F10" s="7">
        <v>51</v>
      </c>
      <c r="G10" s="113" t="s">
        <v>191</v>
      </c>
      <c r="H10" s="7">
        <v>1.8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0.39305555555555555</v>
      </c>
      <c r="D11" s="13">
        <v>2</v>
      </c>
      <c r="E11" s="13">
        <v>12.1</v>
      </c>
      <c r="F11" s="13">
        <v>56</v>
      </c>
      <c r="G11" s="113" t="s">
        <v>189</v>
      </c>
      <c r="H11" s="7">
        <v>1.1000000000000001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24.370138888888889</v>
      </c>
      <c r="D12" s="17">
        <f>AVERAGE(D9:D11)</f>
        <v>1.8</v>
      </c>
      <c r="E12" s="17">
        <f>AVERAGE(E9:E11)</f>
        <v>13.033333333333333</v>
      </c>
      <c r="F12" s="18">
        <f>AVERAGE(F9:F11)</f>
        <v>56</v>
      </c>
      <c r="G12" s="19"/>
      <c r="H12" s="20">
        <f>AVERAGE(H9:H11)</f>
        <v>1.0333333333333334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185</v>
      </c>
      <c r="G16" s="25" t="s">
        <v>183</v>
      </c>
      <c r="H16" s="25" t="s">
        <v>184</v>
      </c>
      <c r="I16" s="25" t="s">
        <v>186</v>
      </c>
      <c r="J16" s="25" t="s">
        <v>181</v>
      </c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0.98125000000000007</v>
      </c>
      <c r="D17" s="26">
        <v>0.98263888888888884</v>
      </c>
      <c r="E17" s="26">
        <v>2.2916666666666669E-2</v>
      </c>
      <c r="F17" s="26">
        <v>4.7916666666666663E-2</v>
      </c>
      <c r="G17" s="26">
        <v>7.3611111111111113E-2</v>
      </c>
      <c r="H17" s="26">
        <v>0.30069444444444443</v>
      </c>
      <c r="I17" s="26">
        <v>0.36736111111111108</v>
      </c>
      <c r="J17" s="26">
        <v>0.3972222222222222</v>
      </c>
      <c r="K17" s="26"/>
      <c r="L17" s="26"/>
      <c r="M17" s="26"/>
      <c r="N17" s="26"/>
      <c r="O17" s="26"/>
      <c r="P17" s="26">
        <v>0.40486111111111112</v>
      </c>
    </row>
    <row r="18" spans="2:16" ht="14.15" customHeight="1" x14ac:dyDescent="0.45">
      <c r="B18" s="33" t="s">
        <v>43</v>
      </c>
      <c r="C18" s="25">
        <v>31922</v>
      </c>
      <c r="D18" s="25">
        <v>31923</v>
      </c>
      <c r="E18" s="25">
        <v>31934</v>
      </c>
      <c r="F18" s="25">
        <v>31949</v>
      </c>
      <c r="G18" s="25">
        <v>31965</v>
      </c>
      <c r="H18" s="25">
        <v>32116</v>
      </c>
      <c r="I18" s="25">
        <v>32158</v>
      </c>
      <c r="J18" s="25">
        <v>32174</v>
      </c>
      <c r="K18" s="25"/>
      <c r="L18" s="25"/>
      <c r="M18" s="25"/>
      <c r="N18" s="25"/>
      <c r="O18" s="25"/>
      <c r="P18" s="25">
        <v>32181</v>
      </c>
    </row>
    <row r="19" spans="2:16" ht="14.15" customHeight="1" thickBot="1" x14ac:dyDescent="0.5">
      <c r="B19" s="12" t="s">
        <v>44</v>
      </c>
      <c r="C19" s="27"/>
      <c r="D19" s="25">
        <v>31933</v>
      </c>
      <c r="E19" s="28">
        <v>31948</v>
      </c>
      <c r="F19" s="28">
        <v>31964</v>
      </c>
      <c r="G19" s="28">
        <v>32115</v>
      </c>
      <c r="H19" s="28">
        <v>32157</v>
      </c>
      <c r="I19" s="28">
        <v>32173</v>
      </c>
      <c r="J19" s="28">
        <v>32180</v>
      </c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15</v>
      </c>
      <c r="F20" s="31">
        <f t="shared" si="0"/>
        <v>16</v>
      </c>
      <c r="G20" s="31">
        <f t="shared" si="0"/>
        <v>151</v>
      </c>
      <c r="H20" s="31">
        <f t="shared" si="0"/>
        <v>42</v>
      </c>
      <c r="I20" s="31">
        <f t="shared" si="0"/>
        <v>16</v>
      </c>
      <c r="J20" s="31">
        <f t="shared" ref="J20:O20" si="1">IF(ISNUMBER(J18),J19-J18+1,"")</f>
        <v>7</v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>
        <v>8.3333333333333332E-3</v>
      </c>
      <c r="D24" s="115">
        <v>1.1111111111111112E-2</v>
      </c>
      <c r="E24" s="112" t="s">
        <v>174</v>
      </c>
      <c r="F24" s="133" t="s">
        <v>187</v>
      </c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>
        <v>1.2499999999999999E-2</v>
      </c>
      <c r="D26" s="115">
        <v>1.5277777777777777E-2</v>
      </c>
      <c r="E26" s="112" t="s">
        <v>173</v>
      </c>
      <c r="F26" s="133" t="s">
        <v>188</v>
      </c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/>
      <c r="D30" s="41"/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>
        <v>0.2951388888888889</v>
      </c>
      <c r="P30" s="44">
        <f>SUM(C30:J30,L30:N30)</f>
        <v>2.0833333333333332E-2</v>
      </c>
    </row>
    <row r="31" spans="2:16" ht="14.15" customHeight="1" x14ac:dyDescent="0.45">
      <c r="B31" s="35" t="s">
        <v>164</v>
      </c>
      <c r="C31" s="45">
        <v>2.5694444444444447E-2</v>
      </c>
      <c r="D31" s="6">
        <v>0.22708333333333333</v>
      </c>
      <c r="E31" s="6">
        <v>6.6666666666666666E-2</v>
      </c>
      <c r="F31" s="6"/>
      <c r="G31" s="6"/>
      <c r="H31" s="6"/>
      <c r="I31" s="6"/>
      <c r="J31" s="6">
        <v>2.5694444444444447E-2</v>
      </c>
      <c r="K31" s="6">
        <v>2.4999999999999998E-2</v>
      </c>
      <c r="L31" s="6"/>
      <c r="M31" s="6"/>
      <c r="N31" s="6"/>
      <c r="O31" s="46"/>
      <c r="P31" s="44">
        <f>SUM(C31:N31)</f>
        <v>0.37013888888888891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2.5694444444444447E-2</v>
      </c>
      <c r="D34" s="107">
        <f t="shared" ref="D34:M34" si="2">D31-D32-D33</f>
        <v>0.22708333333333333</v>
      </c>
      <c r="E34" s="107">
        <f t="shared" si="2"/>
        <v>6.6666666666666666E-2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2.5694444444444447E-2</v>
      </c>
      <c r="K34" s="107">
        <f t="shared" si="2"/>
        <v>2.4999999999999998E-2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0.37013888888888891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192</v>
      </c>
      <c r="D36" s="145"/>
      <c r="E36" s="144" t="s">
        <v>193</v>
      </c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194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0.93</v>
      </c>
      <c r="E53" s="110">
        <v>1.26</v>
      </c>
      <c r="F53" s="110">
        <v>1.82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/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-160.9</v>
      </c>
      <c r="D72" s="58">
        <v>-163.30000000000001</v>
      </c>
      <c r="E72" s="98" t="s">
        <v>117</v>
      </c>
      <c r="F72" s="58">
        <v>21.4</v>
      </c>
      <c r="G72" s="58">
        <v>18.8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-164.1</v>
      </c>
      <c r="D73" s="58">
        <v>-165.9</v>
      </c>
      <c r="E73" s="100" t="s">
        <v>121</v>
      </c>
      <c r="F73" s="59">
        <v>27.6</v>
      </c>
      <c r="G73" s="59">
        <v>41.6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-193.5</v>
      </c>
      <c r="D74" s="58">
        <v>-195.5</v>
      </c>
      <c r="E74" s="100" t="s">
        <v>126</v>
      </c>
      <c r="F74" s="60">
        <v>15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-104.2</v>
      </c>
      <c r="D75" s="58">
        <v>-110.6</v>
      </c>
      <c r="E75" s="100" t="s">
        <v>131</v>
      </c>
      <c r="F75" s="60">
        <v>30</v>
      </c>
      <c r="G75" s="60">
        <v>30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30.9</v>
      </c>
      <c r="D76" s="58">
        <v>27.9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26.7</v>
      </c>
      <c r="D77" s="58">
        <v>24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24.7</v>
      </c>
      <c r="D78" s="58">
        <v>22.1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23.1</v>
      </c>
      <c r="D79" s="58">
        <v>20.7</v>
      </c>
      <c r="E79" s="98" t="s">
        <v>151</v>
      </c>
      <c r="F79" s="58">
        <v>21.6</v>
      </c>
      <c r="G79" s="58">
        <v>14.7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9.87E-5</v>
      </c>
      <c r="D80" s="62">
        <v>9.1799999999999995E-5</v>
      </c>
      <c r="E80" s="100" t="s">
        <v>156</v>
      </c>
      <c r="F80" s="59">
        <v>39.200000000000003</v>
      </c>
      <c r="G80" s="59">
        <v>53.2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 t="s">
        <v>190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2026-02-01T09:50:41Z</dcterms:modified>
</cp:coreProperties>
</file>