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E26857A4-DB5B-46ED-985F-D71DAA6B428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<sst xmlns="http://schemas.openxmlformats.org/spreadsheetml/2006/main" count="213" uniqueCount="197">
  <si>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</si>
  <si>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</si>
  <si>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</si>
  <si>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</si>
  <si>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</si>
  <si>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</si>
  <si>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</si>
  <si>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</si>
  <si>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</si>
  <si>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</si>
  <si>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</si>
  <si>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</si>
  <si>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</si>
  <si>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</si>
  <si>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</si>
  <si>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</si>
  <si>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</si>
  <si>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</si>
  <si>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</si>
  <si>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</si>
  <si>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</si>
  <si>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</si>
  <si>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</si>
  <si>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</si>
  <si>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</si>
  <si>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</si>
  <si>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</si>
  <si>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</si>
  <si>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</si>
  <si>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</si>
  <si>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</si>
  <si>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</si>
  <si>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</si>
  <si>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</si>
  <si>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</si>
  <si>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</si>
  <si>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</si>
  <si>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</si>
  <si>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</si>
  <si>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</si>
  <si>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</si>
  <si>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</si>
  <si>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</si>
  <si>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</si>
  <si>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</si>
  <si>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</si>
  <si>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</si>
  <si>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</si>
  <si>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</si>
  <si>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</si>
  <si>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</si>
  <si>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</si>
  <si>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</si>
  <si>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</si>
  <si>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</si>
  <si>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</si>
  <si>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</si>
  <si>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</si>
  <si>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</si>
  <si>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</si>
  <si>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</si>
  <si>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</si>
  <si>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</si>
  <si>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</si>
  <si>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</si>
  <si>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</si>
  <si>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</si>
  <si>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</si>
  <si>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</si>
  <si>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</si>
  <si>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</si>
  <si>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</si>
  <si>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</si>
  <si>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</si>
  <si>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</si>
  <si>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</si>
  <si>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</si>
  <si>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</si>
  <si>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</si>
  <si>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</si>
  <si>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</si>
  <si>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</si>
  <si>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</si>
  <si>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</si>
  <si>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</si>
  <si>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</si>
  <si>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</si>
  <si>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</si>
  <si>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</si>
  <si>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</si>
  <si>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</si>
  <si>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</si>
  <si>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</si>
  <si>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</si>
  <si>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</si>
  <si>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</si>
  <si>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</si>
  <si>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</si>
  <si>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</si>
  <si>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</si>
  <si>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</si>
  <si>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</si>
  <si>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</si>
  <si>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</si>
  <si>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</si>
  <si>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</si>
  <si>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</si>
  <si>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</si>
  <si>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</si>
  <si>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</si>
  <si>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</si>
  <si>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</si>
  <si>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</si>
  <si>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</si>
  <si>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</si>
  <si>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</si>
  <si>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</si>
  <si>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</si>
  <si>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</si>
  <si>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</si>
  <si>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</si>
  <si>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</si>
  <si>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</si>
  <si>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</si>
  <si>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</si>
  <si>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</si>
  <si>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</si>
  <si>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</si>
  <si>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</si>
  <si>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</si>
  <si>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</si>
  <si>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</si>
  <si>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</si>
  <si>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</si>
  <si>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</si>
  <si>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</si>
  <si>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</si>
  <si>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</si>
  <si>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</si>
  <si>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</si>
  <si>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</si>
  <si>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</si>
  <si>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</si>
  <si>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</si>
  <si>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</si>
  <si>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</si>
  <si>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</si>
  <si>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</si>
  <si>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</si>
  <si>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</si>
  <si>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</si>
  <si>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</si>
  <si>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</si>
  <si>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</si>
  <si>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</si>
  <si>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</si>
  <si>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</si>
  <si>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</si>
  <si>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</si>
  <si>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</si>
  <si>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</si>
  <si>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</si>
  <si>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</si>
  <si>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</si>
  <si>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</si>
  <si>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</si>
  <si>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</si>
  <si>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</si>
  <si>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</si>
  <si>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</si>
  <si>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</si>
  <si>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</si>
  <si>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</si>
  <si>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</si>
  <si>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</si>
  <si>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</si>
  <si>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</si>
  <si>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</si>
  <si>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</si>
  <si>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</si>
  <si>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</si>
  <si>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ALL</t>
    <phoneticPr fontId="3" type="noConversion"/>
  </si>
  <si>
    <t>S</t>
    <phoneticPr fontId="3" type="noConversion"/>
  </si>
  <si>
    <t>1. 월령 40% 이상으로 방풍막 설치</t>
    <phoneticPr fontId="3" type="noConversion"/>
  </si>
  <si>
    <t>ENG-KSP</t>
    <phoneticPr fontId="3" type="noConversion"/>
  </si>
  <si>
    <t>ENG_KAMP</t>
    <phoneticPr fontId="3" type="noConversion"/>
  </si>
  <si>
    <t>TMT</t>
    <phoneticPr fontId="3" type="noConversion"/>
  </si>
  <si>
    <t>20s/28k 25s/23k 40s/24k</t>
    <phoneticPr fontId="3" type="noConversion"/>
  </si>
  <si>
    <t>25s/23k 40s/27k 60s/27k</t>
    <phoneticPr fontId="3" type="noConversion"/>
  </si>
  <si>
    <t>I_031460</t>
    <phoneticPr fontId="3" type="noConversion"/>
  </si>
  <si>
    <t>2. [01:20 - 01:51] : aux computer 다운으로 인해 aux computer 및 FSA 재부팅.</t>
    <phoneticPr fontId="3" type="noConversion"/>
  </si>
  <si>
    <t>4. [02:29 - 02:40] : Lower shutter 싱크 오류로 인해 돔 완전히 개방 후 재연결.</t>
    <phoneticPr fontId="3" type="noConversion"/>
  </si>
  <si>
    <t>3. [02:03 - 02:15] : gmon 프로그램 연결 오류로 인해 ic gui 재부팅.</t>
    <phoneticPr fontId="3" type="noConversion"/>
  </si>
  <si>
    <t>1. [I_031460] : ic gui 재실행 후 iput error, projid OBS -&gt; KSP, object end -&gt; ZN908-2, TSHOPEN 비어있음.</t>
    <phoneticPr fontId="3" type="noConversion"/>
  </si>
  <si>
    <t>M_031541-031542:T</t>
    <phoneticPr fontId="3" type="noConversion"/>
  </si>
  <si>
    <t>60s/20k 50s/24k 35s/26k</t>
    <phoneticPr fontId="3" type="noConversion"/>
  </si>
  <si>
    <t>35s/19k 30s/25k 20s/27k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</si>
</sst>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81" sqref="D81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46052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89.65517241379311</v>
      </c>
      <c r="M3" s="165"/>
      <c r="N3" s="64" t="s">
        <v>3</v>
      </c>
      <c r="O3" s="165">
        <f>(P31-P33)/P31*100</f>
        <v>89.65517241379311</v>
      </c>
      <c r="P3" s="16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2.2916666666666669E-2</v>
      </c>
      <c r="D9" s="7">
        <v>1.2</v>
      </c>
      <c r="E9" s="7">
        <v>18</v>
      </c>
      <c r="F9" s="7">
        <v>23</v>
      </c>
      <c r="G9" s="34" t="s">
        <v>182</v>
      </c>
      <c r="H9" s="7">
        <v>3.1</v>
      </c>
      <c r="I9" s="34">
        <v>89.1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0.2076388888888889</v>
      </c>
      <c r="D10" s="7">
        <v>1</v>
      </c>
      <c r="E10" s="7">
        <v>16.100000000000001</v>
      </c>
      <c r="F10" s="7">
        <v>31</v>
      </c>
      <c r="G10" s="113" t="s">
        <v>182</v>
      </c>
      <c r="H10" s="7">
        <v>4.3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0.38541666666666669</v>
      </c>
      <c r="D11" s="13">
        <v>1.2</v>
      </c>
      <c r="E11" s="13">
        <v>17.100000000000001</v>
      </c>
      <c r="F11" s="13">
        <v>28</v>
      </c>
      <c r="G11" s="113" t="s">
        <v>182</v>
      </c>
      <c r="H11" s="7">
        <v>0.7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24.362500000000001</v>
      </c>
      <c r="D12" s="17">
        <f>AVERAGE(D9:D11)</f>
        <v>1.1333333333333335</v>
      </c>
      <c r="E12" s="17">
        <f>AVERAGE(E9:E11)</f>
        <v>17.066666666666666</v>
      </c>
      <c r="F12" s="18">
        <f>AVERAGE(F9:F11)</f>
        <v>27.333333333333332</v>
      </c>
      <c r="G12" s="19"/>
      <c r="H12" s="20">
        <f>AVERAGE(H9:H11)</f>
        <v>2.6999999999999997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184</v>
      </c>
      <c r="G16" s="25" t="s">
        <v>185</v>
      </c>
      <c r="H16" s="25" t="s">
        <v>186</v>
      </c>
      <c r="I16" s="25" t="s">
        <v>181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0.97638888888888886</v>
      </c>
      <c r="D17" s="26">
        <v>0.97777777777777775</v>
      </c>
      <c r="E17" s="26">
        <v>2.2916666666666669E-2</v>
      </c>
      <c r="F17" s="26">
        <v>4.6527777777777779E-2</v>
      </c>
      <c r="G17" s="26">
        <v>0.3</v>
      </c>
      <c r="H17" s="26">
        <v>0.36805555555555558</v>
      </c>
      <c r="I17" s="26">
        <v>0.39513888888888887</v>
      </c>
      <c r="J17" s="26"/>
      <c r="K17" s="26"/>
      <c r="L17" s="26"/>
      <c r="M17" s="26"/>
      <c r="N17" s="26"/>
      <c r="O17" s="26"/>
      <c r="P17" s="26">
        <v>0.40972222222222227</v>
      </c>
    </row>
    <row r="18" spans="2:16" ht="14.15" customHeight="1" x14ac:dyDescent="0.45">
      <c r="B18" s="33" t="s">
        <v>43</v>
      </c>
      <c r="C18" s="25">
        <v>31421</v>
      </c>
      <c r="D18" s="25">
        <v>31422</v>
      </c>
      <c r="E18" s="25">
        <v>31434</v>
      </c>
      <c r="F18" s="25">
        <v>31450</v>
      </c>
      <c r="G18" s="25">
        <v>31596</v>
      </c>
      <c r="H18" s="25">
        <v>31641</v>
      </c>
      <c r="I18" s="25">
        <v>31653</v>
      </c>
      <c r="J18" s="25"/>
      <c r="K18" s="25"/>
      <c r="L18" s="25"/>
      <c r="M18" s="25"/>
      <c r="N18" s="25"/>
      <c r="O18" s="25"/>
      <c r="P18" s="25">
        <v>31664</v>
      </c>
    </row>
    <row r="19" spans="2:16" ht="14.15" customHeight="1" thickBot="1" x14ac:dyDescent="0.5">
      <c r="B19" s="12" t="s">
        <v>44</v>
      </c>
      <c r="C19" s="27"/>
      <c r="D19" s="25">
        <v>31433</v>
      </c>
      <c r="E19" s="28">
        <v>31449</v>
      </c>
      <c r="F19" s="28">
        <v>31595</v>
      </c>
      <c r="G19" s="28">
        <v>31640</v>
      </c>
      <c r="H19" s="28">
        <v>31652</v>
      </c>
      <c r="I19" s="28">
        <v>31663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12</v>
      </c>
      <c r="E20" s="31">
        <f t="shared" si="0"/>
        <v>16</v>
      </c>
      <c r="F20" s="31">
        <f t="shared" si="0"/>
        <v>146</v>
      </c>
      <c r="G20" s="31">
        <f t="shared" si="0"/>
        <v>45</v>
      </c>
      <c r="H20" s="31">
        <f t="shared" si="0"/>
        <v>12</v>
      </c>
      <c r="I20" s="31">
        <f t="shared" si="0"/>
        <v>11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>
        <v>9.0277777777777787E-3</v>
      </c>
      <c r="D23" s="115">
        <v>1.1805555555555555E-2</v>
      </c>
      <c r="E23" s="112" t="s">
        <v>172</v>
      </c>
      <c r="F23" s="157" t="s">
        <v>187</v>
      </c>
      <c r="G23" s="158"/>
      <c r="H23" s="158"/>
      <c r="I23" s="159"/>
      <c r="J23" s="115">
        <v>0.39513888888888887</v>
      </c>
      <c r="K23" s="115">
        <v>0.39861111111111108</v>
      </c>
      <c r="L23" s="112" t="s">
        <v>173</v>
      </c>
      <c r="M23" s="173" t="s">
        <v>195</v>
      </c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>
        <v>1.2499999999999999E-2</v>
      </c>
      <c r="D25" s="115">
        <v>1.5277777777777777E-2</v>
      </c>
      <c r="E25" s="112" t="s">
        <v>180</v>
      </c>
      <c r="F25" s="157" t="s">
        <v>188</v>
      </c>
      <c r="G25" s="158"/>
      <c r="H25" s="158"/>
      <c r="I25" s="159"/>
      <c r="J25" s="115">
        <v>0.39999999999999997</v>
      </c>
      <c r="K25" s="115">
        <v>0.40277777777777773</v>
      </c>
      <c r="L25" s="112" t="s">
        <v>174</v>
      </c>
      <c r="M25" s="173" t="s">
        <v>196</v>
      </c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/>
      <c r="D30" s="41"/>
      <c r="E30" s="41"/>
      <c r="F30" s="41"/>
      <c r="G30" s="41"/>
      <c r="H30" s="41"/>
      <c r="I30" s="41"/>
      <c r="J30" s="41"/>
      <c r="K30" s="42"/>
      <c r="L30" s="41"/>
      <c r="M30" s="41"/>
      <c r="N30" s="41"/>
      <c r="O30" s="43">
        <v>0.31319444444444444</v>
      </c>
      <c r="P30" s="44">
        <f>SUM(C30:J30,L30:N30)</f>
        <v>0</v>
      </c>
    </row>
    <row r="31" spans="2:16" ht="14.15" customHeight="1" x14ac:dyDescent="0.45">
      <c r="B31" s="35" t="s">
        <v>164</v>
      </c>
      <c r="C31" s="45"/>
      <c r="D31" s="6">
        <v>0.25347222222222221</v>
      </c>
      <c r="E31" s="6">
        <v>6.805555555555555E-2</v>
      </c>
      <c r="F31" s="6"/>
      <c r="G31" s="6"/>
      <c r="H31" s="6"/>
      <c r="I31" s="6"/>
      <c r="J31" s="6"/>
      <c r="K31" s="6">
        <v>4.0972222222222222E-2</v>
      </c>
      <c r="L31" s="6"/>
      <c r="M31" s="6"/>
      <c r="N31" s="6"/>
      <c r="O31" s="46"/>
      <c r="P31" s="44">
        <f>SUM(C31:N31)</f>
        <v>0.36249999999999999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>
        <v>3.7499999999999999E-2</v>
      </c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3.7499999999999999E-2</v>
      </c>
    </row>
    <row r="34" spans="2:16" ht="14.15" customHeight="1" x14ac:dyDescent="0.45">
      <c r="B34" s="105" t="s">
        <v>165</v>
      </c>
      <c r="C34" s="107">
        <f>C31-C32-C33</f>
        <v>0</v>
      </c>
      <c r="D34" s="107">
        <f t="shared" ref="D34:M34" si="2">D31-D32-D33</f>
        <v>0.2159722222222222</v>
      </c>
      <c r="E34" s="107">
        <f t="shared" si="2"/>
        <v>6.805555555555555E-2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</v>
      </c>
      <c r="K34" s="107">
        <f t="shared" si="2"/>
        <v>4.0972222222222222E-2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0.32500000000000001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189</v>
      </c>
      <c r="D36" s="161"/>
      <c r="E36" s="160" t="s">
        <v>194</v>
      </c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193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0.97</v>
      </c>
      <c r="E53" s="110">
        <v>0.72</v>
      </c>
      <c r="F53" s="110">
        <v>1.42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/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-160.4</v>
      </c>
      <c r="D72" s="58">
        <v>-162.5</v>
      </c>
      <c r="E72" s="98" t="s">
        <v>117</v>
      </c>
      <c r="F72" s="58">
        <v>22.1</v>
      </c>
      <c r="G72" s="58">
        <v>19.100000000000001</v>
      </c>
      <c r="H72" s="99"/>
      <c r="I72" s="95" t="s">
        <v>118</v>
      </c>
      <c r="J72" s="57">
        <v>0</v>
      </c>
      <c r="K72" s="96" t="s">
        <v>168</v>
      </c>
      <c r="L72" s="57">
        <v>1</v>
      </c>
      <c r="M72" s="96" t="s">
        <v>119</v>
      </c>
      <c r="N72" s="57">
        <v>1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-163.80000000000001</v>
      </c>
      <c r="D73" s="58">
        <v>-165.3</v>
      </c>
      <c r="E73" s="100" t="s">
        <v>121</v>
      </c>
      <c r="F73" s="59">
        <v>38.799999999999997</v>
      </c>
      <c r="G73" s="59">
        <v>26.2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-193.2</v>
      </c>
      <c r="D74" s="58">
        <v>-195.5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2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-102.5</v>
      </c>
      <c r="D75" s="58">
        <v>-108.7</v>
      </c>
      <c r="E75" s="100" t="s">
        <v>131</v>
      </c>
      <c r="F75" s="60">
        <v>30</v>
      </c>
      <c r="G75" s="60">
        <v>30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31.6</v>
      </c>
      <c r="D76" s="58">
        <v>28.5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27.3</v>
      </c>
      <c r="D77" s="58">
        <v>24.4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25.3</v>
      </c>
      <c r="D78" s="58">
        <v>22.4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23.8</v>
      </c>
      <c r="D79" s="58">
        <v>20.8</v>
      </c>
      <c r="E79" s="98" t="s">
        <v>151</v>
      </c>
      <c r="F79" s="58">
        <v>23.6</v>
      </c>
      <c r="G79" s="58">
        <v>17.600000000000001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9.5400000000000001E-5</v>
      </c>
      <c r="D80" s="62">
        <v>1E-4</v>
      </c>
      <c r="E80" s="100" t="s">
        <v>156</v>
      </c>
      <c r="F80" s="59">
        <v>33.200000000000003</v>
      </c>
      <c r="G80" s="59">
        <v>34.1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183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 t="s">
        <v>190</v>
      </c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 t="s">
        <v>192</v>
      </c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 t="s">
        <v>191</v>
      </c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2026-01-30T09:55:23Z</dcterms:modified>
</cp:coreProperties>
</file>