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E099EAB7-2343-4F81-864E-FE60020E577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<sst xmlns="http://schemas.openxmlformats.org/spreadsheetml/2006/main" count="211" uniqueCount="196">
  <si>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</si>
  <si>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</si>
  <si>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</si>
  <si>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</si>
  <si>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</si>
  <si>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</si>
  <si>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</si>
  <si>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</si>
  <si>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</si>
  <si>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</si>
  <si>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</si>
  <si>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</si>
  <si>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</si>
  <si>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</si>
  <si>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</si>
  <si>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</si>
  <si>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</si>
  <si>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</si>
  <si>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</si>
  <si>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</si>
  <si>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</si>
  <si>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</si>
  <si>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</si>
  <si>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</si>
  <si>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</si>
  <si>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</si>
  <si>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</si>
  <si>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</si>
  <si>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</si>
  <si>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</si>
  <si>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</si>
  <si>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</si>
  <si>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</si>
  <si>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</si>
  <si>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</si>
  <si>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</si>
  <si>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</si>
  <si>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</si>
  <si>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</si>
  <si>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</si>
  <si>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</si>
  <si>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</si>
  <si>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</si>
  <si>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</si>
  <si>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</si>
  <si>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</si>
  <si>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</si>
  <si>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</si>
  <si>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</si>
  <si>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</si>
  <si>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</si>
  <si>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</si>
  <si>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</si>
  <si>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</si>
  <si>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</si>
  <si>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</si>
  <si>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</si>
  <si>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</si>
  <si>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</si>
  <si>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</si>
  <si>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</si>
  <si>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</si>
  <si>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</si>
  <si>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</si>
  <si>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</si>
  <si>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</si>
  <si>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</si>
  <si>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</si>
  <si>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</si>
  <si>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</si>
  <si>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</si>
  <si>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</si>
  <si>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</si>
  <si>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</si>
  <si>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</si>
  <si>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</si>
  <si>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</si>
  <si>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</si>
  <si>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</si>
  <si>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</si>
  <si>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</si>
  <si>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</si>
  <si>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</si>
  <si>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</si>
  <si>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</si>
  <si>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</si>
  <si>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</si>
  <si>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</si>
  <si>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</si>
  <si>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</si>
  <si>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</si>
  <si>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</si>
  <si>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</si>
  <si>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</si>
  <si>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</si>
  <si>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</si>
  <si>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</si>
  <si>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</si>
  <si>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</si>
  <si>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</si>
  <si>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</si>
  <si>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</si>
  <si>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</si>
  <si>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</si>
  <si>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</si>
  <si>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</si>
  <si>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</si>
  <si>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</si>
  <si>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</si>
  <si>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</si>
  <si>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</si>
  <si>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</si>
  <si>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</si>
  <si>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</si>
  <si>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</si>
  <si>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</si>
  <si>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</si>
  <si>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</si>
  <si>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</si>
  <si>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</si>
  <si>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</si>
  <si>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</si>
  <si>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</si>
  <si>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</si>
  <si>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</si>
  <si>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</si>
  <si>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</si>
  <si>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</si>
  <si>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</si>
  <si>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</si>
  <si>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</si>
  <si>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</si>
  <si>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</si>
  <si>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</si>
  <si>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</si>
  <si>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</si>
  <si>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</si>
  <si>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</si>
  <si>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</si>
  <si>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</si>
  <si>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</si>
  <si>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</si>
  <si>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</si>
  <si>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</si>
  <si>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</si>
  <si>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</si>
  <si>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</si>
  <si>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</si>
  <si>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</si>
  <si>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</si>
  <si>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</si>
  <si>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</si>
  <si>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</si>
  <si>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</si>
  <si>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</si>
  <si>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</si>
  <si>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</si>
  <si>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</si>
  <si>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</si>
  <si>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</si>
  <si>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</si>
  <si>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</si>
  <si>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</si>
  <si>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</si>
  <si>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</si>
  <si>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</si>
  <si>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</si>
  <si>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</si>
  <si>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</si>
  <si>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</si>
  <si>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</si>
  <si>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</si>
  <si>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</si>
  <si>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</si>
  <si>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</si>
  <si>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</si>
  <si>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</si>
  <si>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</si>
  <si>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</si>
  <si>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</si>
  <si>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</si>
  <si>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</si>
  <si>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KSP</t>
    <phoneticPr fontId="3" type="noConversion"/>
  </si>
  <si>
    <t>ALL</t>
    <phoneticPr fontId="3" type="noConversion"/>
  </si>
  <si>
    <t>SE</t>
    <phoneticPr fontId="3" type="noConversion"/>
  </si>
  <si>
    <t>NE</t>
    <phoneticPr fontId="3" type="noConversion"/>
  </si>
  <si>
    <t>1. 월령 40% 이상으로 방풍막 설치</t>
    <phoneticPr fontId="3" type="noConversion"/>
  </si>
  <si>
    <t>ENG-KSP</t>
    <phoneticPr fontId="3" type="noConversion"/>
  </si>
  <si>
    <t>ENG_KAMP</t>
    <phoneticPr fontId="3" type="noConversion"/>
  </si>
  <si>
    <t>TMT</t>
    <phoneticPr fontId="3" type="noConversion"/>
  </si>
  <si>
    <t>25s/28k 35s/24k 60s/25k</t>
    <phoneticPr fontId="3" type="noConversion"/>
  </si>
  <si>
    <t>30s/27k 40s/26k 55s/25k</t>
    <phoneticPr fontId="3" type="noConversion"/>
  </si>
  <si>
    <t>D_031186</t>
    <phoneticPr fontId="3" type="noConversion"/>
  </si>
  <si>
    <t>M_031356-031357:N</t>
    <phoneticPr fontId="3" type="noConversion"/>
  </si>
  <si>
    <t>60s/27k 45s/30k 25s/24k</t>
    <phoneticPr fontId="3" type="noConversion"/>
  </si>
  <si>
    <t>30s/22k 25s/26k 15s/26k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</si>
</sst>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2" zoomScale="145" zoomScaleNormal="145" workbookViewId="0">
      <selection activeCell="H68" sqref="H6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46051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180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2.4999999999999998E-2</v>
      </c>
      <c r="D9" s="7">
        <v>1.5</v>
      </c>
      <c r="E9" s="7">
        <v>17.5</v>
      </c>
      <c r="F9" s="7">
        <v>51</v>
      </c>
      <c r="G9" s="34" t="s">
        <v>185</v>
      </c>
      <c r="H9" s="7">
        <v>0.3</v>
      </c>
      <c r="I9" s="34">
        <v>81.599999999999994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0.20416666666666669</v>
      </c>
      <c r="D10" s="7">
        <v>1.2</v>
      </c>
      <c r="E10" s="7">
        <v>16.2</v>
      </c>
      <c r="F10" s="7">
        <v>47</v>
      </c>
      <c r="G10" s="113" t="s">
        <v>184</v>
      </c>
      <c r="H10" s="7">
        <v>0.1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0.37986111111111115</v>
      </c>
      <c r="D11" s="13">
        <v>1.3</v>
      </c>
      <c r="E11" s="13">
        <v>14.8</v>
      </c>
      <c r="F11" s="13">
        <v>55</v>
      </c>
      <c r="G11" s="113" t="s">
        <v>184</v>
      </c>
      <c r="H11" s="7">
        <v>0.3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24.354861111111113</v>
      </c>
      <c r="D12" s="17">
        <f>AVERAGE(D9:D11)</f>
        <v>1.3333333333333333</v>
      </c>
      <c r="E12" s="17">
        <f>AVERAGE(E9:E11)</f>
        <v>16.166666666666668</v>
      </c>
      <c r="F12" s="18">
        <f>AVERAGE(F9:F11)</f>
        <v>51</v>
      </c>
      <c r="G12" s="19"/>
      <c r="H12" s="20">
        <f>AVERAGE(H9:H11)</f>
        <v>0.23333333333333331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179</v>
      </c>
      <c r="E16" s="25" t="s">
        <v>177</v>
      </c>
      <c r="F16" s="25" t="s">
        <v>182</v>
      </c>
      <c r="G16" s="25" t="s">
        <v>187</v>
      </c>
      <c r="H16" s="25" t="s">
        <v>188</v>
      </c>
      <c r="I16" s="25" t="s">
        <v>189</v>
      </c>
      <c r="J16" s="25" t="s">
        <v>183</v>
      </c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0.96736111111111101</v>
      </c>
      <c r="D17" s="26">
        <v>0.96875</v>
      </c>
      <c r="E17" s="26">
        <v>2.4999999999999998E-2</v>
      </c>
      <c r="F17" s="26">
        <v>4.7916666666666663E-2</v>
      </c>
      <c r="G17" s="26">
        <v>0.13541666666666666</v>
      </c>
      <c r="H17" s="26">
        <v>0.2986111111111111</v>
      </c>
      <c r="I17" s="26">
        <v>0.36249999999999999</v>
      </c>
      <c r="J17" s="26">
        <v>0.39444444444444443</v>
      </c>
      <c r="K17" s="26"/>
      <c r="L17" s="26"/>
      <c r="M17" s="26"/>
      <c r="N17" s="26"/>
      <c r="O17" s="26"/>
      <c r="P17" s="26">
        <v>0.41041666666666665</v>
      </c>
    </row>
    <row r="18" spans="2:16" ht="14.15" customHeight="1" x14ac:dyDescent="0.45">
      <c r="B18" s="33" t="s">
        <v>43</v>
      </c>
      <c r="C18" s="25">
        <v>31159</v>
      </c>
      <c r="D18" s="25">
        <v>31160</v>
      </c>
      <c r="E18" s="25">
        <v>31171</v>
      </c>
      <c r="F18" s="25">
        <v>31186</v>
      </c>
      <c r="G18" s="25">
        <v>31247</v>
      </c>
      <c r="H18" s="25">
        <v>31353</v>
      </c>
      <c r="I18" s="25">
        <v>31396</v>
      </c>
      <c r="J18" s="25">
        <v>31408</v>
      </c>
      <c r="K18" s="25"/>
      <c r="L18" s="25"/>
      <c r="M18" s="25"/>
      <c r="N18" s="25"/>
      <c r="O18" s="25"/>
      <c r="P18" s="25">
        <v>31420</v>
      </c>
    </row>
    <row r="19" spans="2:16" ht="14.15" customHeight="1" thickBot="1" x14ac:dyDescent="0.5">
      <c r="B19" s="12" t="s">
        <v>44</v>
      </c>
      <c r="C19" s="27"/>
      <c r="D19" s="25">
        <v>31170</v>
      </c>
      <c r="E19" s="28">
        <v>31185</v>
      </c>
      <c r="F19" s="28">
        <v>31246</v>
      </c>
      <c r="G19" s="28">
        <v>31352</v>
      </c>
      <c r="H19" s="28">
        <v>31395</v>
      </c>
      <c r="I19" s="28">
        <v>31407</v>
      </c>
      <c r="J19" s="28">
        <v>31419</v>
      </c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15</v>
      </c>
      <c r="F20" s="31">
        <f t="shared" si="0"/>
        <v>61</v>
      </c>
      <c r="G20" s="31">
        <f t="shared" si="0"/>
        <v>106</v>
      </c>
      <c r="H20" s="31">
        <f t="shared" si="0"/>
        <v>43</v>
      </c>
      <c r="I20" s="31">
        <f t="shared" si="0"/>
        <v>12</v>
      </c>
      <c r="J20" s="31">
        <f t="shared" ref="J20:O20" si="1">IF(ISNUMBER(J18),J19-J18+1,"")</f>
        <v>12</v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>
        <v>9.7222222222222224E-3</v>
      </c>
      <c r="D24" s="115">
        <v>1.2499999999999999E-2</v>
      </c>
      <c r="E24" s="112" t="s">
        <v>174</v>
      </c>
      <c r="F24" s="157" t="s">
        <v>190</v>
      </c>
      <c r="G24" s="158"/>
      <c r="H24" s="158"/>
      <c r="I24" s="159"/>
      <c r="J24" s="115">
        <v>0.39444444444444443</v>
      </c>
      <c r="K24" s="115">
        <v>0.3979166666666667</v>
      </c>
      <c r="L24" s="112" t="s">
        <v>175</v>
      </c>
      <c r="M24" s="173" t="s">
        <v>194</v>
      </c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181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>
        <v>1.3888888888888888E-2</v>
      </c>
      <c r="D26" s="115">
        <v>1.6666666666666666E-2</v>
      </c>
      <c r="E26" s="112" t="s">
        <v>173</v>
      </c>
      <c r="F26" s="157" t="s">
        <v>191</v>
      </c>
      <c r="G26" s="158"/>
      <c r="H26" s="158"/>
      <c r="I26" s="159"/>
      <c r="J26" s="115">
        <v>0.39930555555555558</v>
      </c>
      <c r="K26" s="115">
        <v>0.40138888888888885</v>
      </c>
      <c r="L26" s="112" t="s">
        <v>172</v>
      </c>
      <c r="M26" s="173" t="s">
        <v>195</v>
      </c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>
        <v>8.3333333333333329E-2</v>
      </c>
      <c r="E30" s="41"/>
      <c r="F30" s="41"/>
      <c r="G30" s="41"/>
      <c r="H30" s="41"/>
      <c r="I30" s="41"/>
      <c r="J30" s="41"/>
      <c r="K30" s="42"/>
      <c r="L30" s="41"/>
      <c r="M30" s="41"/>
      <c r="N30" s="41"/>
      <c r="O30" s="43">
        <v>0.22847222222222222</v>
      </c>
      <c r="P30" s="44">
        <f>SUM(C30:J30,L30:N30)</f>
        <v>8.3333333333333329E-2</v>
      </c>
    </row>
    <row r="31" spans="2:16" ht="14.15" customHeight="1" x14ac:dyDescent="0.45">
      <c r="B31" s="35" t="s">
        <v>164</v>
      </c>
      <c r="C31" s="45"/>
      <c r="D31" s="6">
        <v>0.25069444444444444</v>
      </c>
      <c r="E31" s="6">
        <v>6.3888888888888884E-2</v>
      </c>
      <c r="F31" s="6"/>
      <c r="G31" s="6"/>
      <c r="H31" s="6"/>
      <c r="I31" s="6"/>
      <c r="J31" s="6"/>
      <c r="K31" s="6">
        <v>4.027777777777778E-2</v>
      </c>
      <c r="L31" s="6"/>
      <c r="M31" s="6"/>
      <c r="N31" s="6"/>
      <c r="O31" s="46"/>
      <c r="P31" s="44">
        <f>SUM(C31:N31)</f>
        <v>0.35486111111111113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</v>
      </c>
      <c r="D34" s="107">
        <f t="shared" ref="D34:M34" si="2">D31-D32-D33</f>
        <v>0.25069444444444444</v>
      </c>
      <c r="E34" s="107">
        <f t="shared" si="2"/>
        <v>6.3888888888888884E-2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4.027777777777778E-2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0.35486111111111113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192</v>
      </c>
      <c r="D36" s="161"/>
      <c r="E36" s="160" t="s">
        <v>193</v>
      </c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1.17</v>
      </c>
      <c r="E53" s="110">
        <v>1.1200000000000001</v>
      </c>
      <c r="F53" s="110">
        <v>1.17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/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-155.9</v>
      </c>
      <c r="D72" s="58">
        <v>-162.19999999999999</v>
      </c>
      <c r="E72" s="98" t="s">
        <v>117</v>
      </c>
      <c r="F72" s="58">
        <v>21.7</v>
      </c>
      <c r="G72" s="58">
        <v>19.600000000000001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-156</v>
      </c>
      <c r="D73" s="58">
        <v>-165.1</v>
      </c>
      <c r="E73" s="100" t="s">
        <v>121</v>
      </c>
      <c r="F73" s="59">
        <v>23</v>
      </c>
      <c r="G73" s="59">
        <v>39.1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-178.2</v>
      </c>
      <c r="D74" s="58">
        <v>-182.2</v>
      </c>
      <c r="E74" s="100" t="s">
        <v>126</v>
      </c>
      <c r="F74" s="60">
        <v>20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-83</v>
      </c>
      <c r="D75" s="58">
        <v>-107.9</v>
      </c>
      <c r="E75" s="100" t="s">
        <v>131</v>
      </c>
      <c r="F75" s="60">
        <v>30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32.200000000000003</v>
      </c>
      <c r="D76" s="58">
        <v>28.6</v>
      </c>
      <c r="E76" s="100" t="s">
        <v>136</v>
      </c>
      <c r="F76" s="60">
        <v>25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27.6</v>
      </c>
      <c r="D77" s="58">
        <v>24.7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25.5</v>
      </c>
      <c r="D78" s="58">
        <v>22.7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23.8</v>
      </c>
      <c r="D79" s="58">
        <v>21.2</v>
      </c>
      <c r="E79" s="98" t="s">
        <v>151</v>
      </c>
      <c r="F79" s="58">
        <v>25.7</v>
      </c>
      <c r="G79" s="58">
        <v>17.7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3.2699999999999998E-4</v>
      </c>
      <c r="D80" s="62">
        <v>1.3999999999999999E-4</v>
      </c>
      <c r="E80" s="100" t="s">
        <v>156</v>
      </c>
      <c r="F80" s="59">
        <v>30.7</v>
      </c>
      <c r="G80" s="59">
        <v>52.9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186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 t="s">
        <v>178</v>
      </c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87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2026-01-29T09:55:31Z</dcterms:modified>
</cp:coreProperties>
</file>