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C6768289-FBDD-4B9D-BAA5-7B3B0C68EC1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<sst xmlns="http://schemas.openxmlformats.org/spreadsheetml/2006/main" count="208" uniqueCount="193">
  <si>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</si>
  <si>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</si>
  <si>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</si>
  <si>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</si>
  <si>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</si>
  <si>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</si>
  <si>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</si>
  <si>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</si>
  <si>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</si>
  <si>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</si>
  <si>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</si>
  <si>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</si>
  <si>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</si>
  <si>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</si>
  <si>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</si>
  <si>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</si>
  <si>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</si>
  <si>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</si>
  <si>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</si>
  <si>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</si>
  <si>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</si>
  <si>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</si>
  <si>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</si>
  <si>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</si>
  <si>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</si>
  <si>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</si>
  <si>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</si>
  <si>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</si>
  <si>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</si>
  <si>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</si>
  <si>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</si>
  <si>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</si>
  <si>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</si>
  <si>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</si>
  <si>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</si>
  <si>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</si>
  <si>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</si>
  <si>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</si>
  <si>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</si>
  <si>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</si>
  <si>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</si>
  <si>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</si>
  <si>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</si>
  <si>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</si>
  <si>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</si>
  <si>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</si>
  <si>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</si>
  <si>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</si>
  <si>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</si>
  <si>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</si>
  <si>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</si>
  <si>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</si>
  <si>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</si>
  <si>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</si>
  <si>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</si>
  <si>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</si>
  <si>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</si>
  <si>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</si>
  <si>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</si>
  <si>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</si>
  <si>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</si>
  <si>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</si>
  <si>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</si>
  <si>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</si>
  <si>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</si>
  <si>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</si>
  <si>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</si>
  <si>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</si>
  <si>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</si>
  <si>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</si>
  <si>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</si>
  <si>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</si>
  <si>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</si>
  <si>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</si>
  <si>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</si>
  <si>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</si>
  <si>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</si>
  <si>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</si>
  <si>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</si>
  <si>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</si>
  <si>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</si>
  <si>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</si>
  <si>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</si>
  <si>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</si>
  <si>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</si>
  <si>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</si>
  <si>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</si>
  <si>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</si>
  <si>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</si>
  <si>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</si>
  <si>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</si>
  <si>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</si>
  <si>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</si>
  <si>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</si>
  <si>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</si>
  <si>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</si>
  <si>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</si>
  <si>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</si>
  <si>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</si>
  <si>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</si>
  <si>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</si>
  <si>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</si>
  <si>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</si>
  <si>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</si>
  <si>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</si>
  <si>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</si>
  <si>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</si>
  <si>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</si>
  <si>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</si>
  <si>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</si>
  <si>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</si>
  <si>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</si>
  <si>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</si>
  <si>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</si>
  <si>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</si>
  <si>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</si>
  <si>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</si>
  <si>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</si>
  <si>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</si>
  <si>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</si>
  <si>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</si>
  <si>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</si>
  <si>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</si>
  <si>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</si>
  <si>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</si>
  <si>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</si>
  <si>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</si>
  <si>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</si>
  <si>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</si>
  <si>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</si>
  <si>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</si>
  <si>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</si>
  <si>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</si>
  <si>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</si>
  <si>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</si>
  <si>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</si>
  <si>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</si>
  <si>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</si>
  <si>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</si>
  <si>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</si>
  <si>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</si>
  <si>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</si>
  <si>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</si>
  <si>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</si>
  <si>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</si>
  <si>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</si>
  <si>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</si>
  <si>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</si>
  <si>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</si>
  <si>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</si>
  <si>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</si>
  <si>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</si>
  <si>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</si>
  <si>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</si>
  <si>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</si>
  <si>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</si>
  <si>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</si>
  <si>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</si>
  <si>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</si>
  <si>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</si>
  <si>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</si>
  <si>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</si>
  <si>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</si>
  <si>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</si>
  <si>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</si>
  <si>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</si>
  <si>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</si>
  <si>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</si>
  <si>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</si>
  <si>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</si>
  <si>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</si>
  <si>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</si>
  <si>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</si>
  <si>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</si>
  <si>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</si>
  <si>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</si>
  <si>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</si>
  <si>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</si>
  <si>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   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</si>
  <si>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</si>
  <si>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</si>
  <si>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</si>
  <si>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</si>
  <si>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허정환</t>
    <phoneticPr fontId="3" type="noConversion"/>
  </si>
  <si>
    <t>N</t>
    <phoneticPr fontId="3" type="noConversion"/>
  </si>
  <si>
    <t>W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</si>
  <si>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</si>
  <si>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</si>
  <si>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</si>
  <si>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TMT</t>
    <phoneticPr fontId="3" type="noConversion"/>
  </si>
  <si>
    <t>M_030679</t>
    <phoneticPr fontId="3" type="noConversion"/>
  </si>
  <si>
    <t>M_030689-030690:M</t>
    <phoneticPr fontId="3" type="noConversion"/>
  </si>
  <si>
    <t>M_030825-030826:N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</si>
</sst>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E83" sqref="E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3" t="s">
        <v>0</v>
      </c>
      <c r="C2" s="16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4">
        <v>46049</v>
      </c>
      <c r="D3" s="165"/>
      <c r="E3" s="1"/>
      <c r="F3" s="1"/>
      <c r="G3" s="1"/>
      <c r="H3" s="1"/>
      <c r="I3" s="1"/>
      <c r="J3" s="1"/>
      <c r="K3" s="65" t="s">
        <v>2</v>
      </c>
      <c r="L3" s="166">
        <f>(P31-(P32+P33))/P31*100</f>
        <v>100</v>
      </c>
      <c r="M3" s="166"/>
      <c r="N3" s="65" t="s">
        <v>3</v>
      </c>
      <c r="O3" s="166">
        <f>(P31-P33)/P31*100</f>
        <v>100</v>
      </c>
      <c r="P3" s="166"/>
    </row>
    <row r="4" spans="2:16" ht="14.25" customHeight="1" x14ac:dyDescent="0.45">
      <c r="B4" s="33" t="s">
        <v>4</v>
      </c>
      <c r="C4" s="2" t="s">
        <v>183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3" t="s">
        <v>7</v>
      </c>
      <c r="C7" s="16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2.5694444444444447E-2</v>
      </c>
      <c r="D9" s="8">
        <v>1.3</v>
      </c>
      <c r="E9" s="8">
        <v>17</v>
      </c>
      <c r="F9" s="8">
        <v>54</v>
      </c>
      <c r="G9" s="35" t="s">
        <v>184</v>
      </c>
      <c r="H9" s="8">
        <v>4</v>
      </c>
      <c r="I9" s="35">
        <v>62.9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0.20138888888888887</v>
      </c>
      <c r="D10" s="8">
        <v>2.4</v>
      </c>
      <c r="E10" s="8">
        <v>13.2</v>
      </c>
      <c r="F10" s="8">
        <v>66</v>
      </c>
      <c r="G10" s="114" t="s">
        <v>185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0.3833333333333333</v>
      </c>
      <c r="D11" s="14">
        <v>1.1000000000000001</v>
      </c>
      <c r="E11" s="14">
        <v>15.6</v>
      </c>
      <c r="F11" s="14">
        <v>52</v>
      </c>
      <c r="G11" s="114" t="s">
        <v>184</v>
      </c>
      <c r="H11" s="8">
        <v>3.8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24.357638888888889</v>
      </c>
      <c r="D12" s="18">
        <f>AVERAGE(D9:D11)</f>
        <v>1.6000000000000003</v>
      </c>
      <c r="E12" s="18">
        <f>AVERAGE(E9:E11)</f>
        <v>15.266666666666666</v>
      </c>
      <c r="F12" s="19">
        <f>AVERAGE(F9:F11)</f>
        <v>57.333333333333336</v>
      </c>
      <c r="G12" s="20"/>
      <c r="H12" s="21">
        <f>AVERAGE(H9:H11)</f>
        <v>3.1333333333333329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3" t="s">
        <v>26</v>
      </c>
      <c r="C14" s="16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179</v>
      </c>
      <c r="E16" s="26" t="s">
        <v>177</v>
      </c>
      <c r="F16" s="26" t="s">
        <v>187</v>
      </c>
      <c r="G16" s="26" t="s">
        <v>188</v>
      </c>
      <c r="H16" s="26" t="s">
        <v>189</v>
      </c>
      <c r="I16" s="26" t="s">
        <v>182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0.97291666666666676</v>
      </c>
      <c r="D17" s="27">
        <v>0.97569444444444453</v>
      </c>
      <c r="E17" s="27">
        <v>2.5694444444444447E-2</v>
      </c>
      <c r="F17" s="27">
        <v>5.0694444444444452E-2</v>
      </c>
      <c r="G17" s="27">
        <v>0.29722222222222222</v>
      </c>
      <c r="H17" s="27">
        <v>0.36180555555555555</v>
      </c>
      <c r="I17" s="27">
        <v>0.3833333333333333</v>
      </c>
      <c r="J17" s="27"/>
      <c r="K17" s="27"/>
      <c r="L17" s="27"/>
      <c r="M17" s="27"/>
      <c r="N17" s="27"/>
      <c r="O17" s="27"/>
      <c r="P17" s="27">
        <v>0.38819444444444445</v>
      </c>
    </row>
    <row r="18" spans="2:16" ht="14.15" customHeight="1" x14ac:dyDescent="0.45">
      <c r="B18" s="34" t="s">
        <v>43</v>
      </c>
      <c r="C18" s="26">
        <v>30659</v>
      </c>
      <c r="D18" s="26">
        <v>30660</v>
      </c>
      <c r="E18" s="26">
        <v>30665</v>
      </c>
      <c r="F18" s="26">
        <v>30681</v>
      </c>
      <c r="G18" s="26">
        <v>30840</v>
      </c>
      <c r="H18" s="26">
        <v>30882</v>
      </c>
      <c r="I18" s="26">
        <v>30895</v>
      </c>
      <c r="J18" s="26"/>
      <c r="K18" s="26"/>
      <c r="L18" s="26"/>
      <c r="M18" s="26"/>
      <c r="N18" s="26"/>
      <c r="O18" s="26"/>
      <c r="P18" s="26">
        <v>30901</v>
      </c>
    </row>
    <row r="19" spans="2:16" ht="14.15" customHeight="1" thickBot="1" x14ac:dyDescent="0.5">
      <c r="B19" s="13" t="s">
        <v>44</v>
      </c>
      <c r="C19" s="28"/>
      <c r="D19" s="26">
        <v>30664</v>
      </c>
      <c r="E19" s="29">
        <v>30680</v>
      </c>
      <c r="F19" s="29">
        <v>30839</v>
      </c>
      <c r="G19" s="29">
        <v>30881</v>
      </c>
      <c r="H19" s="29">
        <v>30894</v>
      </c>
      <c r="I19" s="29">
        <v>30900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16</v>
      </c>
      <c r="F20" s="32">
        <f t="shared" si="0"/>
        <v>159</v>
      </c>
      <c r="G20" s="32">
        <f t="shared" si="0"/>
        <v>42</v>
      </c>
      <c r="H20" s="32">
        <f t="shared" si="0"/>
        <v>13</v>
      </c>
      <c r="I20" s="32">
        <f t="shared" si="0"/>
        <v>6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5" t="s">
        <v>46</v>
      </c>
      <c r="C22" s="34" t="s">
        <v>22</v>
      </c>
      <c r="D22" s="34" t="s">
        <v>24</v>
      </c>
      <c r="E22" s="34" t="s">
        <v>47</v>
      </c>
      <c r="F22" s="176" t="s">
        <v>48</v>
      </c>
      <c r="G22" s="176"/>
      <c r="H22" s="176"/>
      <c r="I22" s="176"/>
      <c r="J22" s="34" t="s">
        <v>22</v>
      </c>
      <c r="K22" s="34" t="s">
        <v>24</v>
      </c>
      <c r="L22" s="34" t="s">
        <v>47</v>
      </c>
      <c r="M22" s="176" t="s">
        <v>48</v>
      </c>
      <c r="N22" s="176"/>
      <c r="O22" s="176"/>
      <c r="P22" s="176"/>
    </row>
    <row r="23" spans="2:16" ht="13.5" customHeight="1" x14ac:dyDescent="0.45">
      <c r="B23" s="175"/>
      <c r="C23" s="116"/>
      <c r="D23" s="116"/>
      <c r="E23" s="113" t="s">
        <v>172</v>
      </c>
      <c r="F23" s="158"/>
      <c r="G23" s="159"/>
      <c r="H23" s="159"/>
      <c r="I23" s="160"/>
      <c r="J23" s="116"/>
      <c r="K23" s="116"/>
      <c r="L23" s="113" t="s">
        <v>173</v>
      </c>
      <c r="M23" s="174"/>
      <c r="N23" s="174"/>
      <c r="O23" s="174"/>
      <c r="P23" s="174"/>
    </row>
    <row r="24" spans="2:16" ht="13.5" customHeight="1" x14ac:dyDescent="0.45">
      <c r="B24" s="175"/>
      <c r="C24" s="116"/>
      <c r="D24" s="116"/>
      <c r="E24" s="113" t="s">
        <v>174</v>
      </c>
      <c r="F24" s="158"/>
      <c r="G24" s="159"/>
      <c r="H24" s="159"/>
      <c r="I24" s="160"/>
      <c r="J24" s="116"/>
      <c r="K24" s="116"/>
      <c r="L24" s="113" t="s">
        <v>175</v>
      </c>
      <c r="M24" s="174"/>
      <c r="N24" s="174"/>
      <c r="O24" s="174"/>
      <c r="P24" s="174"/>
    </row>
    <row r="25" spans="2:16" ht="13.5" customHeight="1" x14ac:dyDescent="0.45">
      <c r="B25" s="175"/>
      <c r="C25" s="116"/>
      <c r="D25" s="116"/>
      <c r="E25" s="113" t="s">
        <v>181</v>
      </c>
      <c r="F25" s="158"/>
      <c r="G25" s="159"/>
      <c r="H25" s="159"/>
      <c r="I25" s="160"/>
      <c r="J25" s="116"/>
      <c r="K25" s="116"/>
      <c r="L25" s="113" t="s">
        <v>174</v>
      </c>
      <c r="M25" s="174"/>
      <c r="N25" s="174"/>
      <c r="O25" s="174"/>
      <c r="P25" s="174"/>
    </row>
    <row r="26" spans="2:16" ht="13.5" customHeight="1" x14ac:dyDescent="0.45">
      <c r="B26" s="175"/>
      <c r="C26" s="116"/>
      <c r="D26" s="116"/>
      <c r="E26" s="113" t="s">
        <v>173</v>
      </c>
      <c r="F26" s="158"/>
      <c r="G26" s="159"/>
      <c r="H26" s="159"/>
      <c r="I26" s="160"/>
      <c r="J26" s="116"/>
      <c r="K26" s="116"/>
      <c r="L26" s="113" t="s">
        <v>172</v>
      </c>
      <c r="M26" s="174"/>
      <c r="N26" s="174"/>
      <c r="O26" s="174"/>
      <c r="P26" s="174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3" t="s">
        <v>49</v>
      </c>
      <c r="C28" s="163"/>
      <c r="D28" s="16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0.30763888888888891</v>
      </c>
      <c r="P30" s="45">
        <f>SUM(C30:J30,L30:N30)</f>
        <v>0</v>
      </c>
    </row>
    <row r="31" spans="2:16" ht="14.15" customHeight="1" x14ac:dyDescent="0.45">
      <c r="B31" s="36" t="s">
        <v>164</v>
      </c>
      <c r="C31" s="46"/>
      <c r="D31" s="7">
        <v>0.24652777777777779</v>
      </c>
      <c r="E31" s="7">
        <v>6.458333333333334E-2</v>
      </c>
      <c r="F31" s="7"/>
      <c r="G31" s="7"/>
      <c r="H31" s="7"/>
      <c r="I31" s="7"/>
      <c r="J31" s="7"/>
      <c r="K31" s="7">
        <v>4.6527777777777779E-2</v>
      </c>
      <c r="L31" s="7"/>
      <c r="M31" s="7"/>
      <c r="N31" s="7"/>
      <c r="O31" s="47"/>
      <c r="P31" s="45">
        <f>SUM(C31:N31)</f>
        <v>0.3576388888888889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M34" si="2">D31-D32-D33</f>
        <v>0.24652777777777779</v>
      </c>
      <c r="E34" s="108">
        <f t="shared" si="2"/>
        <v>6.458333333333334E-2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4.6527777777777779E-2</v>
      </c>
      <c r="L34" s="108">
        <f t="shared" si="2"/>
        <v>0</v>
      </c>
      <c r="M34" s="108">
        <f t="shared" si="2"/>
        <v>0</v>
      </c>
      <c r="N34" s="108">
        <f>N31-N32-N33</f>
        <v>0</v>
      </c>
      <c r="O34" s="112"/>
      <c r="P34" s="109">
        <f>P31-P32-P33</f>
        <v>0.3576388888888889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61" t="s">
        <v>190</v>
      </c>
      <c r="D36" s="162"/>
      <c r="E36" s="161" t="s">
        <v>191</v>
      </c>
      <c r="F36" s="162"/>
      <c r="G36" s="161" t="s">
        <v>192</v>
      </c>
      <c r="H36" s="162"/>
      <c r="I36" s="161"/>
      <c r="J36" s="162"/>
      <c r="K36" s="161"/>
      <c r="L36" s="162"/>
      <c r="M36" s="161"/>
      <c r="N36" s="162"/>
      <c r="O36" s="161"/>
      <c r="P36" s="162"/>
    </row>
    <row r="37" spans="2:16" ht="18" customHeight="1" x14ac:dyDescent="0.45">
      <c r="B37" s="156"/>
      <c r="C37" s="153"/>
      <c r="D37" s="153"/>
      <c r="E37" s="161"/>
      <c r="F37" s="162"/>
      <c r="G37" s="154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8" customHeight="1" x14ac:dyDescent="0.45">
      <c r="B38" s="156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</row>
    <row r="39" spans="2:16" ht="18" customHeight="1" x14ac:dyDescent="0.45">
      <c r="B39" s="156"/>
      <c r="C39" s="153"/>
      <c r="D39" s="153"/>
      <c r="E39" s="153"/>
      <c r="F39" s="153"/>
      <c r="G39" s="153"/>
      <c r="H39" s="153"/>
      <c r="I39" s="154"/>
      <c r="J39" s="153"/>
      <c r="K39" s="153"/>
      <c r="L39" s="153"/>
      <c r="M39" s="153"/>
      <c r="N39" s="153"/>
      <c r="O39" s="153"/>
      <c r="P39" s="153"/>
    </row>
    <row r="40" spans="2:16" ht="18" customHeight="1" x14ac:dyDescent="0.45">
      <c r="B40" s="156"/>
      <c r="C40" s="153"/>
      <c r="D40" s="153"/>
      <c r="E40" s="153"/>
      <c r="F40" s="153"/>
      <c r="G40" s="154"/>
      <c r="H40" s="153"/>
      <c r="I40" s="153"/>
      <c r="J40" s="153"/>
      <c r="K40" s="153"/>
      <c r="L40" s="153"/>
      <c r="M40" s="153"/>
      <c r="N40" s="153"/>
      <c r="O40" s="153"/>
      <c r="P40" s="153"/>
    </row>
    <row r="41" spans="2:16" ht="18" customHeight="1" x14ac:dyDescent="0.45">
      <c r="B41" s="157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</row>
    <row r="45" spans="2:16" ht="14.15" customHeight="1" x14ac:dyDescent="0.45">
      <c r="B45" s="151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4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2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77" t="s">
        <v>166</v>
      </c>
      <c r="C53" s="178"/>
      <c r="D53" s="111">
        <v>0.92</v>
      </c>
      <c r="E53" s="111"/>
      <c r="F53" s="111">
        <v>0.91</v>
      </c>
      <c r="G53" s="178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5" customHeight="1" thickTop="1" thickBot="1" x14ac:dyDescent="0.5">
      <c r="B54" s="180" t="s">
        <v>176</v>
      </c>
      <c r="C54" s="181"/>
      <c r="D54" s="181"/>
      <c r="E54" s="182"/>
      <c r="F54" s="111"/>
      <c r="G54" s="183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-162.1</v>
      </c>
      <c r="D72" s="59">
        <v>-164.1</v>
      </c>
      <c r="E72" s="99" t="s">
        <v>117</v>
      </c>
      <c r="F72" s="59">
        <v>21.6</v>
      </c>
      <c r="G72" s="59">
        <v>19.2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-163.1</v>
      </c>
      <c r="D73" s="59">
        <v>-164.8</v>
      </c>
      <c r="E73" s="101" t="s">
        <v>121</v>
      </c>
      <c r="F73" s="60">
        <v>27.7</v>
      </c>
      <c r="G73" s="60">
        <v>38.5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-189.4</v>
      </c>
      <c r="D74" s="59">
        <v>-191.5</v>
      </c>
      <c r="E74" s="101" t="s">
        <v>126</v>
      </c>
      <c r="F74" s="61">
        <v>15</v>
      </c>
      <c r="G74" s="61">
        <v>15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</v>
      </c>
      <c r="D75" s="59">
        <v>-109.6</v>
      </c>
      <c r="E75" s="101" t="s">
        <v>131</v>
      </c>
      <c r="F75" s="61">
        <v>15</v>
      </c>
      <c r="G75" s="61">
        <v>15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31.7</v>
      </c>
      <c r="D76" s="59">
        <v>28.4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27.3</v>
      </c>
      <c r="D77" s="59">
        <v>24.3</v>
      </c>
      <c r="E77" s="101" t="s">
        <v>141</v>
      </c>
      <c r="F77" s="61">
        <v>250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25.2</v>
      </c>
      <c r="D78" s="59">
        <v>22.2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23.6</v>
      </c>
      <c r="D79" s="59">
        <v>20.7</v>
      </c>
      <c r="E79" s="99" t="s">
        <v>151</v>
      </c>
      <c r="F79" s="59">
        <v>24.2</v>
      </c>
      <c r="G79" s="59">
        <v>16.8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9.3999999999999994E-5</v>
      </c>
      <c r="D80" s="63">
        <v>1.0399999999999999E-4</v>
      </c>
      <c r="E80" s="101" t="s">
        <v>156</v>
      </c>
      <c r="F80" s="60">
        <v>38.4</v>
      </c>
      <c r="G80" s="60">
        <v>58.6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7" t="s">
        <v>160</v>
      </c>
      <c r="C84" s="167"/>
    </row>
    <row r="85" spans="2:16" ht="15" customHeight="1" x14ac:dyDescent="0.45">
      <c r="B85" s="168" t="s">
        <v>186</v>
      </c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70"/>
    </row>
    <row r="86" spans="2:16" ht="15" customHeight="1" x14ac:dyDescent="0.4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45">
      <c r="B87" s="171" t="s">
        <v>178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45">
      <c r="B88" s="171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45">
      <c r="B89" s="188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4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4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4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4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4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45">
      <c r="B95" s="171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4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4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4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45">
      <c r="B99" s="185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6"/>
      <c r="O99" s="186"/>
      <c r="P99" s="187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2026-01-27T09:23:22Z</dcterms:modified>
</cp:coreProperties>
</file>