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AE5BF1FD-6F41-42D4-9703-724E8CD1330F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<sst xmlns="http://schemas.openxmlformats.org/spreadsheetml/2006/main" count="208" uniqueCount="194">
  <si>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</si>
  <si>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</si>
  <si>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</si>
  <si>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</si>
  <si>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</si>
  <si>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</si>
  <si>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</si>
  <si>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</si>
  <si>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</si>
  <si>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</si>
  <si>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</si>
  <si>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</si>
  <si>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</si>
  <si>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</si>
  <si>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</si>
  <si>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</si>
  <si>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</si>
  <si>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</si>
  <si>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</si>
  <si>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</si>
  <si>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</si>
  <si>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</si>
  <si>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</si>
  <si>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</si>
  <si>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</si>
  <si>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</si>
  <si>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</si>
  <si>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</si>
  <si>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</si>
  <si>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</si>
  <si>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</si>
  <si>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</si>
  <si>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</si>
  <si>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</si>
  <si>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</si>
  <si>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</si>
  <si>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</si>
  <si>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</si>
  <si>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</si>
  <si>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</si>
  <si>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</si>
  <si>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</si>
  <si>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</si>
  <si>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</si>
  <si>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</si>
  <si>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</si>
  <si>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</si>
  <si>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</si>
  <si>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</si>
  <si>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</si>
  <si>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</si>
  <si>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</si>
  <si>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</si>
  <si>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</si>
  <si>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</si>
  <si>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</si>
  <si>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</si>
  <si>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</si>
  <si>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</si>
  <si>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</si>
  <si>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</si>
  <si>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</si>
  <si>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</si>
  <si>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</si>
  <si>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</si>
  <si>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</si>
  <si>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</si>
  <si>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</si>
  <si>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</si>
  <si>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</si>
  <si>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</si>
  <si>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</si>
  <si>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</si>
  <si>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</si>
  <si>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</si>
  <si>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</si>
  <si>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</si>
  <si>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</si>
  <si>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</si>
  <si>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</si>
  <si>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</si>
  <si>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</si>
  <si>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</si>
  <si>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</si>
  <si>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</si>
  <si>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</si>
  <si>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</si>
  <si>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</si>
  <si>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</si>
  <si>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</si>
  <si>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</si>
  <si>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</si>
  <si>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</si>
  <si>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</si>
  <si>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</si>
  <si>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</si>
  <si>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</si>
  <si>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</si>
  <si>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</si>
  <si>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</si>
  <si>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</si>
  <si>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</si>
  <si>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</si>
  <si>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</si>
  <si>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</si>
  <si>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</si>
  <si>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</si>
  <si>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</si>
  <si>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</si>
  <si>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</si>
  <si>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</si>
  <si>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</si>
  <si>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</si>
  <si>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</si>
  <si>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</si>
  <si>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</si>
  <si>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</si>
  <si>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</si>
  <si>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</si>
  <si>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</si>
  <si>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</si>
  <si>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</si>
  <si>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</si>
  <si>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</si>
  <si>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</si>
  <si>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</si>
  <si>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</si>
  <si>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</si>
  <si>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</si>
  <si>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</si>
  <si>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</si>
  <si>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</si>
  <si>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</si>
  <si>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</si>
  <si>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</si>
  <si>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</si>
  <si>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</si>
  <si>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</si>
  <si>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</si>
  <si>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</si>
  <si>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</si>
  <si>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</si>
  <si>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</si>
  <si>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</si>
  <si>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</si>
  <si>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</si>
  <si>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</si>
  <si>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</si>
  <si>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</si>
  <si>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</si>
  <si>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</si>
  <si>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</si>
  <si>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</si>
  <si>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</si>
  <si>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</si>
  <si>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</si>
  <si>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</si>
  <si>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</si>
  <si>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</si>
  <si>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</si>
  <si>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</si>
  <si>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</si>
  <si>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</si>
  <si>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</si>
  <si>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</si>
  <si>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</si>
  <si>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</si>
  <si>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</si>
  <si>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</si>
  <si>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</si>
  <si>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</si>
  <si>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</si>
  <si>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</si>
  <si>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</si>
  <si>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</si>
  <si>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</si>
  <si>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</si>
  <si>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</si>
  <si>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</si>
  <si>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 xml:space="preserve">ALL </t>
    <phoneticPr fontId="3" type="noConversion"/>
  </si>
  <si>
    <t>N</t>
    <phoneticPr fontId="3" type="noConversion"/>
  </si>
  <si>
    <t>1. 월령 40% 이하로 방풍막 제거</t>
    <phoneticPr fontId="3" type="noConversion"/>
  </si>
  <si>
    <t>R</t>
    <phoneticPr fontId="3" type="noConversion"/>
  </si>
  <si>
    <t>KSP</t>
    <phoneticPr fontId="3" type="noConversion"/>
  </si>
  <si>
    <t>TNE-KSP</t>
    <phoneticPr fontId="3" type="noConversion"/>
  </si>
  <si>
    <t>DIR-KSP</t>
    <phoneticPr fontId="3" type="noConversion"/>
  </si>
  <si>
    <t>TMT</t>
    <phoneticPr fontId="3" type="noConversion"/>
  </si>
  <si>
    <t>ALL</t>
    <phoneticPr fontId="3" type="noConversion"/>
  </si>
  <si>
    <t>E</t>
    <phoneticPr fontId="3" type="noConversion"/>
  </si>
  <si>
    <t>M_027676</t>
    <phoneticPr fontId="3" type="noConversion"/>
  </si>
  <si>
    <t>M_027728-027729:N</t>
    <phoneticPr fontId="3" type="noConversion"/>
  </si>
  <si>
    <t>SW</t>
    <phoneticPr fontId="3" type="noConversion"/>
  </si>
  <si>
    <t>DIR-KAMP</t>
    <phoneticPr fontId="3" type="noConversion"/>
  </si>
  <si>
    <t>허정환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</si>
</sst>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F82" sqref="F82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46037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193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3.125E-2</v>
      </c>
      <c r="D9" s="8">
        <v>1.9</v>
      </c>
      <c r="E9" s="8">
        <v>14.6</v>
      </c>
      <c r="F9" s="8">
        <v>58</v>
      </c>
      <c r="G9" s="35" t="s">
        <v>188</v>
      </c>
      <c r="H9" s="8">
        <v>0.1</v>
      </c>
      <c r="I9" s="35">
        <v>12.5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0.19375000000000001</v>
      </c>
      <c r="D10" s="8">
        <v>1.8</v>
      </c>
      <c r="E10" s="8">
        <v>13.3</v>
      </c>
      <c r="F10" s="8">
        <v>64</v>
      </c>
      <c r="G10" s="114" t="s">
        <v>191</v>
      </c>
      <c r="H10" s="8">
        <v>0.1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0.37361111111111112</v>
      </c>
      <c r="D11" s="14">
        <v>1.2</v>
      </c>
      <c r="E11" s="14">
        <v>12.9</v>
      </c>
      <c r="F11" s="14">
        <v>64</v>
      </c>
      <c r="G11" s="114" t="s">
        <v>180</v>
      </c>
      <c r="H11" s="8">
        <v>1.7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24.34236111111111</v>
      </c>
      <c r="D12" s="18">
        <f>AVERAGE(D9:D11)</f>
        <v>1.6333333333333335</v>
      </c>
      <c r="E12" s="18">
        <f>AVERAGE(E9:E11)</f>
        <v>13.6</v>
      </c>
      <c r="F12" s="19">
        <f>AVERAGE(F9:F11)</f>
        <v>62</v>
      </c>
      <c r="G12" s="20"/>
      <c r="H12" s="21">
        <f>AVERAGE(H9:H11)</f>
        <v>0.6333333333333333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179</v>
      </c>
      <c r="E16" s="26" t="s">
        <v>177</v>
      </c>
      <c r="F16" s="26" t="s">
        <v>183</v>
      </c>
      <c r="G16" s="26" t="s">
        <v>184</v>
      </c>
      <c r="H16" s="26" t="s">
        <v>185</v>
      </c>
      <c r="I16" s="26" t="s">
        <v>192</v>
      </c>
      <c r="J16" s="26" t="s">
        <v>186</v>
      </c>
      <c r="K16" s="26" t="s">
        <v>187</v>
      </c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0.96180555555555547</v>
      </c>
      <c r="D17" s="27">
        <v>0.96388888888888891</v>
      </c>
      <c r="E17" s="27">
        <v>3.125E-2</v>
      </c>
      <c r="F17" s="27">
        <v>5.6944444444444443E-2</v>
      </c>
      <c r="G17" s="27">
        <v>0.14027777777777778</v>
      </c>
      <c r="H17" s="27">
        <v>0.16111111111111112</v>
      </c>
      <c r="I17" s="27">
        <v>0.28819444444444448</v>
      </c>
      <c r="J17" s="27">
        <v>0.35347222222222219</v>
      </c>
      <c r="K17" s="27">
        <v>0.37361111111111112</v>
      </c>
      <c r="L17" s="27"/>
      <c r="M17" s="27"/>
      <c r="N17" s="27"/>
      <c r="O17" s="27"/>
      <c r="P17" s="27">
        <v>0.37777777777777777</v>
      </c>
    </row>
    <row r="18" spans="2:16" ht="14.15" customHeight="1" x14ac:dyDescent="0.45">
      <c r="B18" s="34" t="s">
        <v>43</v>
      </c>
      <c r="C18" s="26">
        <v>27631</v>
      </c>
      <c r="D18" s="26">
        <v>27632</v>
      </c>
      <c r="E18" s="26">
        <v>27637</v>
      </c>
      <c r="F18" s="26">
        <v>27653</v>
      </c>
      <c r="G18" s="26">
        <v>27712</v>
      </c>
      <c r="H18" s="26">
        <v>27727</v>
      </c>
      <c r="I18" s="26">
        <v>27808</v>
      </c>
      <c r="J18" s="26">
        <v>27852</v>
      </c>
      <c r="K18" s="26">
        <v>27865</v>
      </c>
      <c r="L18" s="26"/>
      <c r="M18" s="26"/>
      <c r="N18" s="26"/>
      <c r="O18" s="26"/>
      <c r="P18" s="26">
        <v>27870</v>
      </c>
    </row>
    <row r="19" spans="2:16" ht="14.15" customHeight="1" thickBot="1" x14ac:dyDescent="0.5">
      <c r="B19" s="13" t="s">
        <v>44</v>
      </c>
      <c r="C19" s="28"/>
      <c r="D19" s="26">
        <v>27636</v>
      </c>
      <c r="E19" s="29">
        <v>27652</v>
      </c>
      <c r="F19" s="29">
        <v>27711</v>
      </c>
      <c r="G19" s="29">
        <v>27726</v>
      </c>
      <c r="H19" s="29">
        <v>27807</v>
      </c>
      <c r="I19" s="29">
        <v>27851</v>
      </c>
      <c r="J19" s="29">
        <v>27864</v>
      </c>
      <c r="K19" s="29">
        <v>27869</v>
      </c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16</v>
      </c>
      <c r="F20" s="32">
        <f t="shared" si="0"/>
        <v>59</v>
      </c>
      <c r="G20" s="32">
        <f t="shared" si="0"/>
        <v>15</v>
      </c>
      <c r="H20" s="32">
        <f t="shared" si="0"/>
        <v>81</v>
      </c>
      <c r="I20" s="32">
        <f t="shared" si="0"/>
        <v>44</v>
      </c>
      <c r="J20" s="32">
        <f t="shared" ref="J20:O20" si="1">IF(ISNUMBER(J18),J19-J18+1,"")</f>
        <v>13</v>
      </c>
      <c r="K20" s="32">
        <f t="shared" si="1"/>
        <v>5</v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/>
      <c r="D23" s="116"/>
      <c r="E23" s="113" t="s">
        <v>172</v>
      </c>
      <c r="F23" s="160"/>
      <c r="G23" s="161"/>
      <c r="H23" s="161"/>
      <c r="I23" s="162"/>
      <c r="J23" s="116"/>
      <c r="K23" s="116"/>
      <c r="L23" s="113" t="s">
        <v>173</v>
      </c>
      <c r="M23" s="176"/>
      <c r="N23" s="176"/>
      <c r="O23" s="176"/>
      <c r="P23" s="176"/>
    </row>
    <row r="24" spans="2:16" ht="13.5" customHeight="1" x14ac:dyDescent="0.45">
      <c r="B24" s="177"/>
      <c r="C24" s="116"/>
      <c r="D24" s="116"/>
      <c r="E24" s="113" t="s">
        <v>174</v>
      </c>
      <c r="F24" s="160"/>
      <c r="G24" s="161"/>
      <c r="H24" s="161"/>
      <c r="I24" s="162"/>
      <c r="J24" s="116"/>
      <c r="K24" s="116"/>
      <c r="L24" s="113" t="s">
        <v>175</v>
      </c>
      <c r="M24" s="176"/>
      <c r="N24" s="176"/>
      <c r="O24" s="176"/>
      <c r="P24" s="176"/>
    </row>
    <row r="25" spans="2:16" ht="13.5" customHeight="1" x14ac:dyDescent="0.45">
      <c r="B25" s="177"/>
      <c r="C25" s="116"/>
      <c r="D25" s="116"/>
      <c r="E25" s="113" t="s">
        <v>182</v>
      </c>
      <c r="F25" s="160"/>
      <c r="G25" s="161"/>
      <c r="H25" s="161"/>
      <c r="I25" s="162"/>
      <c r="J25" s="116"/>
      <c r="K25" s="116"/>
      <c r="L25" s="113" t="s">
        <v>174</v>
      </c>
      <c r="M25" s="176"/>
      <c r="N25" s="176"/>
      <c r="O25" s="176"/>
      <c r="P25" s="176"/>
    </row>
    <row r="26" spans="2:16" ht="13.5" customHeight="1" x14ac:dyDescent="0.45">
      <c r="B26" s="177"/>
      <c r="C26" s="116"/>
      <c r="D26" s="116"/>
      <c r="E26" s="113" t="s">
        <v>173</v>
      </c>
      <c r="F26" s="160"/>
      <c r="G26" s="161"/>
      <c r="H26" s="161"/>
      <c r="I26" s="162"/>
      <c r="J26" s="116"/>
      <c r="K26" s="116"/>
      <c r="L26" s="113" t="s">
        <v>172</v>
      </c>
      <c r="M26" s="176"/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>
        <v>2.0833333333333332E-2</v>
      </c>
      <c r="M30" s="42"/>
      <c r="N30" s="42">
        <v>0.19027777777777777</v>
      </c>
      <c r="O30" s="44"/>
      <c r="P30" s="45">
        <f>SUM(C30:J30,L30:N30)</f>
        <v>0.2944444444444444</v>
      </c>
    </row>
    <row r="31" spans="2:16" ht="14.15" customHeight="1" x14ac:dyDescent="0.45">
      <c r="B31" s="36" t="s">
        <v>164</v>
      </c>
      <c r="C31" s="46"/>
      <c r="D31" s="7">
        <v>0.23124999999999998</v>
      </c>
      <c r="E31" s="7">
        <v>6.5277777777777782E-2</v>
      </c>
      <c r="F31" s="7"/>
      <c r="G31" s="7"/>
      <c r="H31" s="7"/>
      <c r="I31" s="7"/>
      <c r="J31" s="7"/>
      <c r="K31" s="7">
        <v>4.5833333333333337E-2</v>
      </c>
      <c r="L31" s="7"/>
      <c r="M31" s="7"/>
      <c r="N31" s="7"/>
      <c r="O31" s="47"/>
      <c r="P31" s="45">
        <f>SUM(C31:N31)</f>
        <v>0.34236111111111112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0.23124999999999998</v>
      </c>
      <c r="E34" s="108">
        <f t="shared" si="2"/>
        <v>6.5277777777777782E-2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4.5833333333333337E-2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0.34236111111111112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189</v>
      </c>
      <c r="D36" s="164"/>
      <c r="E36" s="163" t="s">
        <v>190</v>
      </c>
      <c r="F36" s="164"/>
      <c r="G36" s="163"/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1.35</v>
      </c>
      <c r="E53" s="111">
        <v>1</v>
      </c>
      <c r="F53" s="111">
        <v>0.71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176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-161.6</v>
      </c>
      <c r="D72" s="59">
        <v>-164.7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-162.4</v>
      </c>
      <c r="D73" s="59">
        <v>-165.1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-189.3</v>
      </c>
      <c r="D74" s="59">
        <v>-191.6</v>
      </c>
      <c r="E74" s="101" t="s">
        <v>126</v>
      </c>
      <c r="F74" s="61">
        <v>15</v>
      </c>
      <c r="G74" s="61">
        <v>20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-100.1</v>
      </c>
      <c r="D75" s="59">
        <v>-110.7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32.6</v>
      </c>
      <c r="D76" s="59">
        <v>27.6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28.1</v>
      </c>
      <c r="D77" s="59">
        <v>23.7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26.1</v>
      </c>
      <c r="D78" s="59">
        <v>21.7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24.4</v>
      </c>
      <c r="D79" s="59">
        <v>20.2</v>
      </c>
      <c r="E79" s="99" t="s">
        <v>151</v>
      </c>
      <c r="F79" s="59">
        <v>27.3</v>
      </c>
      <c r="G79" s="59">
        <v>15.2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9.48E-5</v>
      </c>
      <c r="D80" s="63">
        <v>9.6799999999999995E-5</v>
      </c>
      <c r="E80" s="101" t="s">
        <v>156</v>
      </c>
      <c r="F80" s="60">
        <v>39.299999999999997</v>
      </c>
      <c r="G80" s="60">
        <v>68.599999999999994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181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178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2026-01-15T09:11:18Z</dcterms:modified>
</cp:coreProperties>
</file>