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8AAFF2BA-8DE2-4404-9F48-2906FCFE1B6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<sst xmlns="http://schemas.openxmlformats.org/spreadsheetml/2006/main" count="212" uniqueCount="196">
  <si>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</si>
  <si>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</si>
  <si>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</si>
  <si>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</si>
  <si>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</si>
  <si>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</si>
  <si>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</si>
  <si>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</si>
  <si>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</si>
  <si>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</si>
  <si>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</si>
  <si>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</si>
  <si>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</si>
  <si>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</si>
  <si>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</si>
  <si>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</si>
  <si>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</si>
  <si>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</si>
  <si>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</si>
  <si>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</si>
  <si>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</si>
  <si>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</si>
  <si>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</si>
  <si>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</si>
  <si>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</si>
  <si>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</si>
  <si>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</si>
  <si>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</si>
  <si>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</si>
  <si>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</si>
  <si>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</si>
  <si>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</si>
  <si>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</si>
  <si>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</si>
  <si>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</si>
  <si>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</si>
  <si>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</si>
  <si>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</si>
  <si>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</si>
  <si>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</si>
  <si>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</si>
  <si>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</si>
  <si>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</si>
  <si>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</si>
  <si>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</si>
  <si>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</si>
  <si>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</si>
  <si>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</si>
  <si>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</si>
  <si>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</si>
  <si>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</si>
  <si>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</si>
  <si>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</si>
  <si>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</si>
  <si>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</si>
  <si>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</si>
  <si>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</si>
  <si>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</si>
  <si>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</si>
  <si>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</si>
  <si>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</si>
  <si>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</si>
  <si>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</si>
  <si>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</si>
  <si>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</si>
  <si>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</si>
  <si>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</si>
  <si>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</si>
  <si>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</si>
  <si>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</si>
  <si>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</si>
  <si>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</si>
  <si>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</si>
  <si>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</si>
  <si>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</si>
  <si>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</si>
  <si>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</si>
  <si>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</si>
  <si>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</si>
  <si>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</si>
  <si>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</si>
  <si>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</si>
  <si>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</si>
  <si>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</si>
  <si>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</si>
  <si>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</si>
  <si>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</si>
  <si>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</si>
  <si>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</si>
  <si>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</si>
  <si>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</si>
  <si>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</si>
  <si>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</si>
  <si>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</si>
  <si>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</si>
  <si>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</si>
  <si>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</si>
  <si>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</si>
  <si>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</si>
  <si>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</si>
  <si>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</si>
  <si>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</si>
  <si>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</si>
  <si>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</si>
  <si>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</si>
  <si>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</si>
  <si>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</si>
  <si>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</si>
  <si>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</si>
  <si>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</si>
  <si>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</si>
  <si>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</si>
  <si>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</si>
  <si>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</si>
  <si>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</si>
  <si>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</si>
  <si>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</si>
  <si>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</si>
  <si>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</si>
  <si>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</si>
  <si>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</si>
  <si>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</si>
  <si>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</si>
  <si>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</si>
  <si>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</si>
  <si>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</si>
  <si>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</si>
  <si>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</si>
  <si>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</si>
  <si>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</si>
  <si>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</si>
  <si>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</si>
  <si>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</si>
  <si>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</si>
  <si>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</si>
  <si>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</si>
  <si>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</si>
  <si>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</si>
  <si>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</si>
  <si>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</si>
  <si>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</si>
  <si>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</si>
  <si>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</si>
  <si>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</si>
  <si>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</si>
  <si>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</si>
  <si>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</si>
  <si>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</si>
  <si>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</si>
  <si>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</si>
  <si>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</si>
  <si>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</si>
  <si>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</si>
  <si>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</si>
  <si>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</si>
  <si>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</si>
  <si>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</si>
  <si>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</si>
  <si>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</si>
  <si>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</si>
  <si>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</si>
  <si>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</si>
  <si>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</si>
  <si>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</si>
  <si>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</si>
  <si>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</si>
  <si>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</si>
  <si>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</si>
  <si>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</si>
  <si>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</si>
  <si>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</si>
  <si>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</si>
  <si>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</si>
  <si>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</si>
  <si>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</si>
  <si>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</si>
  <si>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</si>
  <si>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</si>
  <si>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</si>
  <si>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</si>
  <si>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</si>
  <si>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</si>
  <si>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</si>
  <si>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N</t>
    <phoneticPr fontId="3" type="noConversion"/>
  </si>
  <si>
    <t>S</t>
    <phoneticPr fontId="3" type="noConversion"/>
  </si>
  <si>
    <t>1. 월령 40% 이하로 방풍막 제거</t>
    <phoneticPr fontId="3" type="noConversion"/>
  </si>
  <si>
    <t>R</t>
    <phoneticPr fontId="3" type="noConversion"/>
  </si>
  <si>
    <t>I_027400</t>
    <phoneticPr fontId="3" type="noConversion"/>
  </si>
  <si>
    <t>1. [I_027400] 포커스가 0으로 표기</t>
    <phoneticPr fontId="3" type="noConversion"/>
  </si>
  <si>
    <t>M_027487-027458:T</t>
    <phoneticPr fontId="3" type="noConversion"/>
  </si>
  <si>
    <t>T_027467</t>
    <phoneticPr fontId="3" type="noConversion"/>
  </si>
  <si>
    <t>2. [T_027467] 고도로 인한 트레킹 에러</t>
    <phoneticPr fontId="3" type="noConversion"/>
  </si>
  <si>
    <t>30s/33k 40s/29k 50s/23k</t>
    <phoneticPr fontId="3" type="noConversion"/>
  </si>
  <si>
    <t>30s/26k 40s/25k 50s/19k</t>
    <phoneticPr fontId="3" type="noConversion"/>
  </si>
  <si>
    <t>60s/17k 50s/20k 40s/24k</t>
    <phoneticPr fontId="3" type="noConversion"/>
  </si>
  <si>
    <t>50s/18k 40s/22k 30s/31k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</si>
</sst>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4" sqref="H7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2.361111111111111E-2</v>
      </c>
      <c r="D9" s="8">
        <v>1.8</v>
      </c>
      <c r="E9" s="8">
        <v>16.3</v>
      </c>
      <c r="F9" s="8">
        <v>59</v>
      </c>
      <c r="G9" s="35" t="s">
        <v>183</v>
      </c>
      <c r="H9" s="8">
        <v>1.1000000000000001</v>
      </c>
      <c r="I9" s="35">
        <v>20.3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0.20625000000000002</v>
      </c>
      <c r="D10" s="8">
        <v>1.3</v>
      </c>
      <c r="E10" s="8">
        <v>15.8</v>
      </c>
      <c r="F10" s="8">
        <v>48</v>
      </c>
      <c r="G10" s="114" t="s">
        <v>183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0.3833333333333333</v>
      </c>
      <c r="D11" s="14">
        <v>1.1000000000000001</v>
      </c>
      <c r="E11" s="14">
        <v>13.5</v>
      </c>
      <c r="F11" s="14">
        <v>67</v>
      </c>
      <c r="G11" s="114" t="s">
        <v>184</v>
      </c>
      <c r="H11" s="8">
        <v>1.4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24.359722222222221</v>
      </c>
      <c r="D12" s="18">
        <f>AVERAGE(D9:D11)</f>
        <v>1.4000000000000001</v>
      </c>
      <c r="E12" s="18">
        <f>AVERAGE(E9:E11)</f>
        <v>15.200000000000001</v>
      </c>
      <c r="F12" s="19">
        <f>AVERAGE(F9:F11)</f>
        <v>58</v>
      </c>
      <c r="G12" s="20"/>
      <c r="H12" s="21">
        <f>AVERAGE(H9:H11)</f>
        <v>1.2333333333333332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182</v>
      </c>
      <c r="E16" s="26" t="s">
        <v>178</v>
      </c>
      <c r="F16" s="26" t="s">
        <v>181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0.98888888888888893</v>
      </c>
      <c r="D17" s="27">
        <v>0.9902777777777777</v>
      </c>
      <c r="E17" s="27">
        <v>2.361111111111111E-2</v>
      </c>
      <c r="F17" s="27">
        <v>4.8611111111111112E-2</v>
      </c>
      <c r="G17" s="27">
        <v>0.3527777777777778</v>
      </c>
      <c r="H17" s="27">
        <v>0.3833333333333333</v>
      </c>
      <c r="I17" s="27"/>
      <c r="J17" s="27"/>
      <c r="K17" s="27"/>
      <c r="L17" s="27"/>
      <c r="M17" s="27"/>
      <c r="N17" s="27"/>
      <c r="O17" s="27"/>
      <c r="P17" s="27">
        <v>0.40277777777777773</v>
      </c>
    </row>
    <row r="18" spans="2:16" ht="14.15" customHeight="1" x14ac:dyDescent="0.45">
      <c r="B18" s="34" t="s">
        <v>43</v>
      </c>
      <c r="C18" s="26">
        <v>27387</v>
      </c>
      <c r="D18" s="26">
        <v>27388</v>
      </c>
      <c r="E18" s="26">
        <v>27399</v>
      </c>
      <c r="F18" s="26">
        <v>27415</v>
      </c>
      <c r="G18" s="26">
        <v>27607</v>
      </c>
      <c r="H18" s="26">
        <v>27619</v>
      </c>
      <c r="I18" s="26"/>
      <c r="J18" s="26"/>
      <c r="K18" s="26"/>
      <c r="L18" s="26"/>
      <c r="M18" s="26"/>
      <c r="N18" s="26"/>
      <c r="O18" s="26"/>
      <c r="P18" s="26">
        <v>27630</v>
      </c>
    </row>
    <row r="19" spans="2:16" ht="14.15" customHeight="1" thickBot="1" x14ac:dyDescent="0.5">
      <c r="B19" s="13" t="s">
        <v>44</v>
      </c>
      <c r="C19" s="28"/>
      <c r="D19" s="26">
        <v>27398</v>
      </c>
      <c r="E19" s="29">
        <v>27414</v>
      </c>
      <c r="F19" s="29">
        <v>27606</v>
      </c>
      <c r="G19" s="29">
        <v>27618</v>
      </c>
      <c r="H19" s="29">
        <v>27629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192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1.4583333333333332E-2</v>
      </c>
      <c r="D23" s="116">
        <v>1.7361111111111112E-2</v>
      </c>
      <c r="E23" s="113" t="s">
        <v>173</v>
      </c>
      <c r="F23" s="160" t="s">
        <v>192</v>
      </c>
      <c r="G23" s="161"/>
      <c r="H23" s="161"/>
      <c r="I23" s="162"/>
      <c r="J23" s="116">
        <v>0.3833333333333333</v>
      </c>
      <c r="K23" s="116">
        <v>0.38611111111111113</v>
      </c>
      <c r="L23" s="113" t="s">
        <v>174</v>
      </c>
      <c r="M23" s="176" t="s">
        <v>194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1.8749999999999999E-2</v>
      </c>
      <c r="D25" s="116">
        <v>2.1527777777777781E-2</v>
      </c>
      <c r="E25" s="113" t="s">
        <v>186</v>
      </c>
      <c r="F25" s="160" t="s">
        <v>193</v>
      </c>
      <c r="G25" s="161"/>
      <c r="H25" s="161"/>
      <c r="I25" s="162"/>
      <c r="J25" s="116">
        <v>0.38750000000000001</v>
      </c>
      <c r="K25" s="116">
        <v>0.39027777777777778</v>
      </c>
      <c r="L25" s="113" t="s">
        <v>175</v>
      </c>
      <c r="M25" s="176" t="s">
        <v>195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0.29305555555555557</v>
      </c>
      <c r="N30" s="42"/>
      <c r="O30" s="44"/>
      <c r="P30" s="45">
        <f>SUM(C30:J30,L30:N30)</f>
        <v>0.29305555555555557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5.5555555555555552E-2</v>
      </c>
      <c r="L31" s="7"/>
      <c r="M31" s="7">
        <v>0.30416666666666664</v>
      </c>
      <c r="N31" s="7"/>
      <c r="O31" s="47"/>
      <c r="P31" s="45">
        <f>SUM(C31:N31)</f>
        <v>0.35972222222222217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5.5555555555555552E-2</v>
      </c>
      <c r="L34" s="108">
        <f t="shared" si="2"/>
        <v>0</v>
      </c>
      <c r="M34" s="108">
        <f t="shared" si="2"/>
        <v>0.30416666666666664</v>
      </c>
      <c r="N34" s="108">
        <f t="shared" si="2"/>
        <v>0</v>
      </c>
      <c r="O34" s="112"/>
      <c r="P34" s="109">
        <f>P31-P32-P33</f>
        <v>0.35972222222222217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187</v>
      </c>
      <c r="D36" s="164"/>
      <c r="E36" s="163" t="s">
        <v>189</v>
      </c>
      <c r="F36" s="164"/>
      <c r="G36" s="163" t="s">
        <v>190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191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1.04</v>
      </c>
      <c r="E53" s="111">
        <v>0.49</v>
      </c>
      <c r="F53" s="111">
        <v>0.53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-164.4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-165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-191.5</v>
      </c>
      <c r="E74" s="101" t="s">
        <v>126</v>
      </c>
      <c r="F74" s="61">
        <v>15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-99.8</v>
      </c>
      <c r="D75" s="59">
        <v>-110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32.4</v>
      </c>
      <c r="D76" s="59">
        <v>27.9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24.1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25.7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20.7</v>
      </c>
      <c r="E79" s="99" t="s">
        <v>151</v>
      </c>
      <c r="F79" s="59">
        <v>27.3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1.0399999999999999E-4</v>
      </c>
      <c r="D80" s="63">
        <v>9.7999999999999997E-5</v>
      </c>
      <c r="E80" s="101" t="s">
        <v>156</v>
      </c>
      <c r="F80" s="60">
        <v>39.299999999999997</v>
      </c>
      <c r="G80" s="60">
        <v>67.3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2026-01-14T09:53:42Z</dcterms:modified>
</cp:coreProperties>
</file>