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943F3215-FB11-4A33-99EA-90B0E4FF7B3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<sst xmlns="http://schemas.openxmlformats.org/spreadsheetml/2006/main" count="213" uniqueCount="196">
  <si>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</si>
  <si>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</si>
  <si>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</si>
  <si>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</si>
  <si>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</si>
  <si>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</si>
  <si>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</si>
  <si>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</si>
  <si>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</si>
  <si>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</si>
  <si>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</si>
  <si>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</si>
  <si>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</si>
  <si>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</si>
  <si>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</si>
  <si>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</si>
  <si>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</si>
  <si>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</si>
  <si>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</si>
  <si>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</si>
  <si>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</si>
  <si>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</si>
  <si>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</si>
  <si>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</si>
  <si>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</si>
  <si>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</si>
  <si>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</si>
  <si>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</si>
  <si>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</si>
  <si>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</si>
  <si>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</si>
  <si>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</si>
  <si>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</si>
  <si>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</si>
  <si>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</si>
  <si>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</si>
  <si>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</si>
  <si>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</si>
  <si>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</si>
  <si>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</si>
  <si>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</si>
  <si>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</si>
  <si>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</si>
  <si>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</si>
  <si>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</si>
  <si>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</si>
  <si>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</si>
  <si>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</si>
  <si>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</si>
  <si>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</si>
  <si>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</si>
  <si>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</si>
  <si>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</si>
  <si>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</si>
  <si>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</si>
  <si>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</si>
  <si>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</si>
  <si>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</si>
  <si>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</si>
  <si>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</si>
  <si>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</si>
  <si>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</si>
  <si>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</si>
  <si>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</si>
  <si>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</si>
  <si>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</si>
  <si>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</si>
  <si>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</si>
  <si>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</si>
  <si>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</si>
  <si>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</si>
  <si>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</si>
  <si>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</si>
  <si>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</si>
  <si>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</si>
  <si>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</si>
  <si>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</si>
  <si>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</si>
  <si>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</si>
  <si>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</si>
  <si>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</si>
  <si>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</si>
  <si>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</si>
  <si>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</si>
  <si>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</si>
  <si>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</si>
  <si>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</si>
  <si>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</si>
  <si>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</si>
  <si>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</si>
  <si>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</si>
  <si>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</si>
  <si>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</si>
  <si>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</si>
  <si>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</si>
  <si>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</si>
  <si>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</si>
  <si>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</si>
  <si>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</si>
  <si>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</si>
  <si>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</si>
  <si>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</si>
  <si>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</si>
  <si>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</si>
  <si>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</si>
  <si>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</si>
  <si>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</si>
  <si>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</si>
  <si>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</si>
  <si>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</si>
  <si>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</si>
  <si>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</si>
  <si>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</si>
  <si>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</si>
  <si>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</si>
  <si>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</si>
  <si>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</si>
  <si>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</si>
  <si>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</si>
  <si>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</si>
  <si>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</si>
  <si>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</si>
  <si>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</si>
  <si>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</si>
  <si>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</si>
  <si>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</si>
  <si>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</si>
  <si>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</si>
  <si>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</si>
  <si>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</si>
  <si>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</si>
  <si>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</si>
  <si>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</si>
  <si>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</si>
  <si>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</si>
  <si>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</si>
  <si>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</si>
  <si>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</si>
  <si>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</si>
  <si>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</si>
  <si>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</si>
  <si>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</si>
  <si>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</si>
  <si>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</si>
  <si>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</si>
  <si>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</si>
  <si>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</si>
  <si>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</si>
  <si>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</si>
  <si>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</si>
  <si>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</si>
  <si>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</si>
  <si>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</si>
  <si>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</si>
  <si>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</si>
  <si>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</si>
  <si>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</si>
  <si>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</si>
  <si>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</si>
  <si>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</si>
  <si>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</si>
  <si>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</si>
  <si>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</si>
  <si>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</si>
  <si>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</si>
  <si>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</si>
  <si>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</si>
  <si>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</si>
  <si>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</si>
  <si>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</si>
  <si>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</si>
  <si>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</si>
  <si>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</si>
  <si>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</si>
  <si>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</si>
  <si>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</si>
  <si>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</si>
  <si>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</si>
  <si>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</si>
  <si>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</si>
  <si>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</si>
  <si>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</si>
  <si>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SITE</t>
    <phoneticPr fontId="3" type="noConversion"/>
  </si>
  <si>
    <t xml:space="preserve">ALL </t>
    <phoneticPr fontId="3" type="noConversion"/>
  </si>
  <si>
    <t>N</t>
    <phoneticPr fontId="3" type="noConversion"/>
  </si>
  <si>
    <t>S</t>
    <phoneticPr fontId="3" type="noConversion"/>
  </si>
  <si>
    <t>이순창</t>
    <phoneticPr fontId="3" type="noConversion"/>
  </si>
  <si>
    <t>39s/34k 40s/30k 50s/24k</t>
    <phoneticPr fontId="3" type="noConversion"/>
  </si>
  <si>
    <t>30s/25k 40s/22k 50s/19k</t>
    <phoneticPr fontId="3" type="noConversion"/>
  </si>
  <si>
    <t>1. [UT 02:47] cn2026a70-0110.cat 스크립트 시행</t>
    <phoneticPr fontId="3" type="noConversion"/>
  </si>
  <si>
    <t>M_026555</t>
    <phoneticPr fontId="3" type="noConversion"/>
  </si>
  <si>
    <t>E_026592</t>
    <phoneticPr fontId="3" type="noConversion"/>
  </si>
  <si>
    <t>60s/14k 50s/17k 50s/25k</t>
    <phoneticPr fontId="3" type="noConversion"/>
  </si>
  <si>
    <t>50s/20k 50s/32k 30s/31k</t>
    <phoneticPr fontId="3" type="noConversion"/>
  </si>
  <si>
    <t>3. [E_026592] 일부 별만 가로로 관측됨.</t>
    <phoneticPr fontId="3" type="noConversion"/>
  </si>
  <si>
    <t>2. [UT 05:45] CN26a-79-JAN+FEB.osc 스크립트 시행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</si>
</sst>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6" zoomScale="145" zoomScaleNormal="145" workbookViewId="0">
      <selection activeCell="B46" sqref="B46:P4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46032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 t="s">
        <v>186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2.7777777777777776E-2</v>
      </c>
      <c r="D9" s="8">
        <v>1</v>
      </c>
      <c r="E9" s="8">
        <v>15.2</v>
      </c>
      <c r="F9" s="8">
        <v>35</v>
      </c>
      <c r="G9" s="35" t="s">
        <v>184</v>
      </c>
      <c r="H9" s="8">
        <v>0.4</v>
      </c>
      <c r="I9" s="35">
        <v>60.6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0.16874999999999998</v>
      </c>
      <c r="D10" s="8">
        <v>1.4</v>
      </c>
      <c r="E10" s="8">
        <v>14.7</v>
      </c>
      <c r="F10" s="8">
        <v>32</v>
      </c>
      <c r="G10" s="114" t="s">
        <v>185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0.36874999999999997</v>
      </c>
      <c r="D11" s="14">
        <v>1.3</v>
      </c>
      <c r="E11" s="14">
        <v>14</v>
      </c>
      <c r="F11" s="14">
        <v>41</v>
      </c>
      <c r="G11" s="114" t="s">
        <v>185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24.34097222222222</v>
      </c>
      <c r="D12" s="18">
        <f>AVERAGE(D9:D11)</f>
        <v>1.2333333333333334</v>
      </c>
      <c r="E12" s="18">
        <f>AVERAGE(E9:E11)</f>
        <v>14.633333333333333</v>
      </c>
      <c r="F12" s="19">
        <f>AVERAGE(F9:F11)</f>
        <v>36</v>
      </c>
      <c r="G12" s="20"/>
      <c r="H12" s="21">
        <f>AVERAGE(H9:H11)</f>
        <v>0.5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183</v>
      </c>
      <c r="E16" s="26" t="s">
        <v>178</v>
      </c>
      <c r="F16" s="26" t="s">
        <v>182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0.97638888888888886</v>
      </c>
      <c r="D17" s="27">
        <v>0.9784722222222223</v>
      </c>
      <c r="E17" s="27">
        <v>2.7777777777777776E-2</v>
      </c>
      <c r="F17" s="27">
        <v>5.0694444444444452E-2</v>
      </c>
      <c r="G17" s="27">
        <v>0.34791666666666665</v>
      </c>
      <c r="H17" s="27">
        <v>0.38125000000000003</v>
      </c>
      <c r="I17" s="27"/>
      <c r="J17" s="27"/>
      <c r="K17" s="27"/>
      <c r="L17" s="27"/>
      <c r="M17" s="27"/>
      <c r="N17" s="27"/>
      <c r="O17" s="27"/>
      <c r="P17" s="27">
        <v>0.39861111111111108</v>
      </c>
    </row>
    <row r="18" spans="2:16" ht="14.15" customHeight="1" x14ac:dyDescent="0.45">
      <c r="B18" s="34" t="s">
        <v>43</v>
      </c>
      <c r="C18" s="26">
        <v>26303</v>
      </c>
      <c r="D18" s="26">
        <v>26304</v>
      </c>
      <c r="E18" s="26">
        <v>26316</v>
      </c>
      <c r="F18" s="26">
        <v>26330</v>
      </c>
      <c r="G18" s="26">
        <v>26584</v>
      </c>
      <c r="H18" s="26">
        <v>26598</v>
      </c>
      <c r="I18" s="26"/>
      <c r="J18" s="26"/>
      <c r="K18" s="26"/>
      <c r="L18" s="26"/>
      <c r="M18" s="26"/>
      <c r="N18" s="26"/>
      <c r="O18" s="26"/>
      <c r="P18" s="26">
        <v>26609</v>
      </c>
    </row>
    <row r="19" spans="2:16" ht="14.15" customHeight="1" thickBot="1" x14ac:dyDescent="0.5">
      <c r="B19" s="13" t="s">
        <v>44</v>
      </c>
      <c r="C19" s="28"/>
      <c r="D19" s="26">
        <v>26315</v>
      </c>
      <c r="E19" s="29">
        <v>26329</v>
      </c>
      <c r="F19" s="29">
        <v>26583</v>
      </c>
      <c r="G19" s="29">
        <v>26597</v>
      </c>
      <c r="H19" s="29">
        <v>26608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14</v>
      </c>
      <c r="F20" s="32">
        <f t="shared" si="0"/>
        <v>254</v>
      </c>
      <c r="G20" s="32">
        <f t="shared" si="0"/>
        <v>14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>
        <v>1.4583333333333332E-2</v>
      </c>
      <c r="D23" s="116">
        <v>1.7361111111111112E-2</v>
      </c>
      <c r="E23" s="113" t="s">
        <v>173</v>
      </c>
      <c r="F23" s="160" t="s">
        <v>187</v>
      </c>
      <c r="G23" s="161"/>
      <c r="H23" s="161"/>
      <c r="I23" s="162"/>
      <c r="J23" s="116">
        <v>0.38125000000000003</v>
      </c>
      <c r="K23" s="116">
        <v>0.38472222222222219</v>
      </c>
      <c r="L23" s="113" t="s">
        <v>174</v>
      </c>
      <c r="M23" s="176" t="s">
        <v>192</v>
      </c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>
        <v>1.8749999999999999E-2</v>
      </c>
      <c r="D25" s="116">
        <v>2.2222222222222223E-2</v>
      </c>
      <c r="E25" s="113" t="s">
        <v>176</v>
      </c>
      <c r="F25" s="160" t="s">
        <v>188</v>
      </c>
      <c r="G25" s="161"/>
      <c r="H25" s="161"/>
      <c r="I25" s="162"/>
      <c r="J25" s="116">
        <v>0.38611111111111113</v>
      </c>
      <c r="K25" s="116">
        <v>0.3888888888888889</v>
      </c>
      <c r="L25" s="113" t="s">
        <v>175</v>
      </c>
      <c r="M25" s="176" t="s">
        <v>193</v>
      </c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0.28958333333333336</v>
      </c>
      <c r="N30" s="42"/>
      <c r="O30" s="44"/>
      <c r="P30" s="45">
        <f>SUM(C30:J30,L30:N30)</f>
        <v>0.28958333333333336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4.3750000000000004E-2</v>
      </c>
      <c r="L31" s="7"/>
      <c r="M31" s="7">
        <v>0.29722222222222222</v>
      </c>
      <c r="N31" s="7"/>
      <c r="O31" s="47"/>
      <c r="P31" s="45">
        <f>SUM(C31:N31)</f>
        <v>0.34097222222222223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4.3750000000000004E-2</v>
      </c>
      <c r="L34" s="108">
        <f t="shared" si="2"/>
        <v>0</v>
      </c>
      <c r="M34" s="108">
        <f t="shared" si="2"/>
        <v>0.29722222222222222</v>
      </c>
      <c r="N34" s="108">
        <f t="shared" si="2"/>
        <v>0</v>
      </c>
      <c r="O34" s="112"/>
      <c r="P34" s="109">
        <f>P31-P32-P33</f>
        <v>0.34097222222222223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190</v>
      </c>
      <c r="D36" s="164"/>
      <c r="E36" s="163" t="s">
        <v>191</v>
      </c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189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195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 t="s">
        <v>194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0.65</v>
      </c>
      <c r="E53" s="111">
        <v>0.93</v>
      </c>
      <c r="F53" s="111">
        <v>0.55000000000000004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-164.2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</v>
      </c>
      <c r="D74" s="59">
        <v>-191.1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-101.2</v>
      </c>
      <c r="D75" s="59">
        <v>-110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31.8</v>
      </c>
      <c r="D76" s="59">
        <v>27.8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27.3</v>
      </c>
      <c r="D77" s="59">
        <v>23.8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21.7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23.6</v>
      </c>
      <c r="D79" s="59">
        <v>20.2</v>
      </c>
      <c r="E79" s="99" t="s">
        <v>151</v>
      </c>
      <c r="F79" s="59">
        <v>24.4</v>
      </c>
      <c r="G79" s="59">
        <v>16.3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9.8099999999999999E-5</v>
      </c>
      <c r="D80" s="63">
        <v>1.02E-4</v>
      </c>
      <c r="E80" s="101" t="s">
        <v>156</v>
      </c>
      <c r="F80" s="60">
        <v>32.4</v>
      </c>
      <c r="G80" s="60">
        <v>42.5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179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2026-01-10T09:51:03Z</dcterms:modified>
</cp:coreProperties>
</file>