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B57699FE-EC3A-44F2-95D1-68E0C56FE30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<sst xmlns="http://schemas.openxmlformats.org/spreadsheetml/2006/main" count="217" uniqueCount="199">
  <si>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</si>
  <si>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</si>
  <si>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</si>
  <si>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</si>
  <si>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</si>
  <si>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</si>
  <si>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</si>
  <si>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</si>
  <si>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</si>
  <si>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</si>
  <si>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</si>
  <si>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</si>
  <si>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</si>
  <si>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</si>
  <si>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</si>
  <si>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</si>
  <si>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</si>
  <si>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</si>
  <si>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</si>
  <si>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</si>
  <si>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</si>
  <si>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</si>
  <si>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</si>
  <si>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</si>
  <si>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</si>
  <si>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</si>
  <si>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</si>
  <si>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</si>
  <si>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</si>
  <si>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</si>
  <si>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</si>
  <si>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</si>
  <si>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</si>
  <si>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</si>
  <si>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</si>
  <si>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</si>
  <si>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</si>
  <si>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</si>
  <si>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</si>
  <si>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</si>
  <si>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</si>
  <si>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</si>
  <si>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</si>
  <si>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</si>
  <si>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</si>
  <si>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</si>
  <si>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</si>
  <si>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</si>
  <si>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</si>
  <si>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</si>
  <si>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</si>
  <si>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</si>
  <si>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</si>
  <si>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</si>
  <si>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</si>
  <si>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</si>
  <si>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</si>
  <si>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</si>
  <si>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</si>
  <si>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</si>
  <si>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</si>
  <si>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</si>
  <si>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</si>
  <si>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</si>
  <si>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</si>
  <si>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</si>
  <si>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</si>
  <si>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</si>
  <si>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</si>
  <si>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</si>
  <si>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</si>
  <si>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</si>
  <si>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</si>
  <si>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</si>
  <si>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</si>
  <si>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</si>
  <si>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</si>
  <si>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</si>
  <si>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</si>
  <si>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</si>
  <si>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</si>
  <si>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</si>
  <si>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</si>
  <si>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</si>
  <si>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</si>
  <si>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</si>
  <si>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</si>
  <si>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</si>
  <si>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</si>
  <si>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</si>
  <si>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</si>
  <si>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</si>
  <si>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</si>
  <si>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</si>
  <si>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</si>
  <si>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</si>
  <si>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</si>
  <si>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</si>
  <si>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</si>
  <si>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</si>
  <si>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</si>
  <si>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</si>
  <si>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</si>
  <si>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</si>
  <si>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</si>
  <si>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</si>
  <si>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</si>
  <si>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</si>
  <si>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</si>
  <si>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</si>
  <si>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</si>
  <si>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</si>
  <si>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</si>
  <si>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</si>
  <si>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</si>
  <si>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</si>
  <si>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</si>
  <si>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</si>
  <si>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</si>
  <si>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</si>
  <si>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</si>
  <si>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</si>
  <si>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</si>
  <si>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</si>
  <si>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</si>
  <si>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</si>
  <si>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</si>
  <si>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</si>
  <si>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</si>
  <si>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</si>
  <si>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</si>
  <si>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</si>
  <si>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</si>
  <si>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</si>
  <si>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</si>
  <si>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</si>
  <si>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</si>
  <si>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</si>
  <si>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</si>
  <si>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</si>
  <si>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</si>
  <si>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</si>
  <si>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</si>
  <si>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</si>
  <si>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</si>
  <si>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</si>
  <si>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</si>
  <si>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</si>
  <si>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</si>
  <si>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</si>
  <si>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</si>
  <si>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</si>
  <si>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</si>
  <si>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</si>
  <si>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</si>
  <si>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</si>
  <si>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</si>
  <si>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</si>
  <si>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</si>
  <si>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</si>
  <si>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</si>
  <si>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</si>
  <si>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</si>
  <si>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</si>
  <si>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</si>
  <si>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</si>
  <si>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</si>
  <si>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</si>
  <si>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</si>
  <si>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</si>
  <si>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</si>
  <si>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</si>
  <si>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</si>
  <si>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</si>
  <si>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</si>
  <si>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</si>
  <si>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</si>
  <si>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</si>
  <si>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</si>
  <si>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</si>
  <si>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</si>
  <si>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</si>
  <si>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</si>
  <si>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</si>
  <si>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N</t>
    <phoneticPr fontId="3" type="noConversion"/>
  </si>
  <si>
    <t>1. [UT 00:42] tmt 관측 중 포커서가 자동 재부팅 됨 : 스크립트 멈추고 초기화</t>
    <phoneticPr fontId="3" type="noConversion"/>
  </si>
  <si>
    <t>M_026089-026092:K</t>
    <phoneticPr fontId="3" type="noConversion"/>
  </si>
  <si>
    <t>M_026129-026130:N</t>
    <phoneticPr fontId="3" type="noConversion"/>
  </si>
  <si>
    <t>2. [UT 00:38 - 02:50] MaximDL 영상 불러오는데 시간이 걸림 : 명령어/ 재시작으로도 해결되지 않았으나 UT 02:50 이후 조금씩 확인 가능</t>
    <phoneticPr fontId="3" type="noConversion"/>
  </si>
  <si>
    <t>L_026209-026210</t>
    <phoneticPr fontId="3" type="noConversion"/>
  </si>
  <si>
    <t>M_026219-026220:N</t>
    <phoneticPr fontId="3" type="noConversion"/>
  </si>
  <si>
    <t>L_026234-026235</t>
    <phoneticPr fontId="3" type="noConversion"/>
  </si>
  <si>
    <t>L_026265-026266</t>
    <phoneticPr fontId="3" type="noConversion"/>
  </si>
  <si>
    <t>T_026286</t>
    <phoneticPr fontId="3" type="noConversion"/>
  </si>
  <si>
    <t>3. [T_026286] 일부 별만 가로로 관측됨</t>
    <phoneticPr fontId="3" type="noConversion"/>
  </si>
  <si>
    <t>30s/28k 40s/22k 50s/14k</t>
    <phoneticPr fontId="3" type="noConversion"/>
  </si>
  <si>
    <t>30s/21k 40s/17k 50s/20k</t>
    <phoneticPr fontId="3" type="noConversion"/>
  </si>
  <si>
    <t>50s/7k 40s/9k 30s/10k</t>
    <phoneticPr fontId="3" type="noConversion"/>
  </si>
  <si>
    <t>50s/25k 40s/29k 30s/37k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</si>
</sst>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0" zoomScale="145" zoomScaleNormal="145" workbookViewId="0">
      <selection activeCell="E75" sqref="E7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8" t="s">
        <v>0</v>
      </c>
      <c r="C2" s="1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9">
        <v>46031</v>
      </c>
      <c r="D3" s="170"/>
      <c r="E3" s="1"/>
      <c r="F3" s="1"/>
      <c r="G3" s="1"/>
      <c r="H3" s="1"/>
      <c r="I3" s="1"/>
      <c r="J3" s="1"/>
      <c r="K3" s="65" t="s">
        <v>2</v>
      </c>
      <c r="L3" s="171">
        <f>(P31-(P32+P33))/P31*100</f>
        <v>100</v>
      </c>
      <c r="M3" s="171"/>
      <c r="N3" s="65" t="s">
        <v>3</v>
      </c>
      <c r="O3" s="171">
        <f>(P31-P33)/P31*100</f>
        <v>100</v>
      </c>
      <c r="P3" s="171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8" t="s">
        <v>7</v>
      </c>
      <c r="C7" s="16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2.4999999999999998E-2</v>
      </c>
      <c r="D9" s="8">
        <v>1.7</v>
      </c>
      <c r="E9" s="8">
        <v>13.9</v>
      </c>
      <c r="F9" s="8">
        <v>43</v>
      </c>
      <c r="G9" s="35" t="s">
        <v>184</v>
      </c>
      <c r="H9" s="8">
        <v>2.4</v>
      </c>
      <c r="I9" s="35">
        <v>70.7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0.19305555555555554</v>
      </c>
      <c r="D10" s="8">
        <v>1.5</v>
      </c>
      <c r="E10" s="8">
        <v>13.1</v>
      </c>
      <c r="F10" s="8">
        <v>42</v>
      </c>
      <c r="G10" s="114" t="s">
        <v>184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0.37986111111111115</v>
      </c>
      <c r="D11" s="14">
        <v>1.1000000000000001</v>
      </c>
      <c r="E11" s="14">
        <v>13.7</v>
      </c>
      <c r="F11" s="14">
        <v>32</v>
      </c>
      <c r="G11" s="114" t="s">
        <v>184</v>
      </c>
      <c r="H11" s="8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24.354861111111113</v>
      </c>
      <c r="D12" s="18">
        <f>AVERAGE(D9:D11)</f>
        <v>1.4333333333333336</v>
      </c>
      <c r="E12" s="18">
        <f>AVERAGE(E9:E11)</f>
        <v>13.566666666666668</v>
      </c>
      <c r="F12" s="19">
        <f>AVERAGE(F9:F11)</f>
        <v>39</v>
      </c>
      <c r="G12" s="20"/>
      <c r="H12" s="21">
        <f>AVERAGE(H9:H11)</f>
        <v>2.0333333333333332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8" t="s">
        <v>26</v>
      </c>
      <c r="C14" s="16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183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0.9868055555555556</v>
      </c>
      <c r="D17" s="27">
        <v>0.98888888888888893</v>
      </c>
      <c r="E17" s="27">
        <v>2.4999999999999998E-2</v>
      </c>
      <c r="F17" s="27">
        <v>5.6250000000000001E-2</v>
      </c>
      <c r="G17" s="27">
        <v>0.35069444444444442</v>
      </c>
      <c r="H17" s="27">
        <v>0.37986111111111115</v>
      </c>
      <c r="I17" s="27"/>
      <c r="J17" s="27"/>
      <c r="K17" s="27"/>
      <c r="L17" s="27"/>
      <c r="M17" s="27"/>
      <c r="N17" s="27"/>
      <c r="O17" s="27"/>
      <c r="P17" s="27">
        <v>0.39513888888888887</v>
      </c>
    </row>
    <row r="18" spans="2:16" ht="14.15" customHeight="1" x14ac:dyDescent="0.45">
      <c r="B18" s="34" t="s">
        <v>43</v>
      </c>
      <c r="C18" s="26">
        <v>26068</v>
      </c>
      <c r="D18" s="26">
        <v>26069</v>
      </c>
      <c r="E18" s="26">
        <v>26080</v>
      </c>
      <c r="F18" s="26">
        <v>26097</v>
      </c>
      <c r="G18" s="26">
        <v>26279</v>
      </c>
      <c r="H18" s="26">
        <v>26291</v>
      </c>
      <c r="I18" s="26"/>
      <c r="J18" s="26"/>
      <c r="K18" s="26"/>
      <c r="L18" s="26"/>
      <c r="M18" s="26"/>
      <c r="N18" s="26"/>
      <c r="O18" s="26"/>
      <c r="P18" s="26">
        <v>26302</v>
      </c>
    </row>
    <row r="19" spans="2:16" ht="14.15" customHeight="1" thickBot="1" x14ac:dyDescent="0.5">
      <c r="B19" s="13" t="s">
        <v>44</v>
      </c>
      <c r="C19" s="28"/>
      <c r="D19" s="26">
        <v>26079</v>
      </c>
      <c r="E19" s="29">
        <v>26096</v>
      </c>
      <c r="F19" s="29">
        <v>26278</v>
      </c>
      <c r="G19" s="29">
        <v>26290</v>
      </c>
      <c r="H19" s="29">
        <v>26301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17</v>
      </c>
      <c r="F20" s="32">
        <f t="shared" si="0"/>
        <v>182</v>
      </c>
      <c r="G20" s="32">
        <f t="shared" si="0"/>
        <v>12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80" t="s">
        <v>46</v>
      </c>
      <c r="C22" s="34" t="s">
        <v>22</v>
      </c>
      <c r="D22" s="34" t="s">
        <v>24</v>
      </c>
      <c r="E22" s="34" t="s">
        <v>47</v>
      </c>
      <c r="F22" s="181" t="s">
        <v>48</v>
      </c>
      <c r="G22" s="181"/>
      <c r="H22" s="181"/>
      <c r="I22" s="181"/>
      <c r="J22" s="34" t="s">
        <v>22</v>
      </c>
      <c r="K22" s="34" t="s">
        <v>24</v>
      </c>
      <c r="L22" s="34" t="s">
        <v>47</v>
      </c>
      <c r="M22" s="181" t="s">
        <v>48</v>
      </c>
      <c r="N22" s="181"/>
      <c r="O22" s="181"/>
      <c r="P22" s="181"/>
    </row>
    <row r="23" spans="2:16" ht="13.5" customHeight="1" x14ac:dyDescent="0.45">
      <c r="B23" s="180"/>
      <c r="C23" s="116"/>
      <c r="D23" s="116"/>
      <c r="E23" s="113" t="s">
        <v>173</v>
      </c>
      <c r="F23" s="163"/>
      <c r="G23" s="164"/>
      <c r="H23" s="164"/>
      <c r="I23" s="165"/>
      <c r="J23" s="116"/>
      <c r="K23" s="116"/>
      <c r="L23" s="113" t="s">
        <v>174</v>
      </c>
      <c r="M23" s="179"/>
      <c r="N23" s="179"/>
      <c r="O23" s="179"/>
      <c r="P23" s="179"/>
    </row>
    <row r="24" spans="2:16" ht="13.5" customHeight="1" x14ac:dyDescent="0.45">
      <c r="B24" s="180"/>
      <c r="C24" s="116">
        <v>1.4583333333333332E-2</v>
      </c>
      <c r="D24" s="116">
        <v>1.8055555555555557E-2</v>
      </c>
      <c r="E24" s="113" t="s">
        <v>175</v>
      </c>
      <c r="F24" s="163" t="s">
        <v>195</v>
      </c>
      <c r="G24" s="164"/>
      <c r="H24" s="164"/>
      <c r="I24" s="165"/>
      <c r="J24" s="116">
        <v>0.37986111111111115</v>
      </c>
      <c r="K24" s="116">
        <v>0.3833333333333333</v>
      </c>
      <c r="L24" s="113" t="s">
        <v>176</v>
      </c>
      <c r="M24" s="179" t="s">
        <v>197</v>
      </c>
      <c r="N24" s="179"/>
      <c r="O24" s="179"/>
      <c r="P24" s="179"/>
    </row>
    <row r="25" spans="2:16" ht="13.5" customHeight="1" x14ac:dyDescent="0.45">
      <c r="B25" s="180"/>
      <c r="C25" s="116"/>
      <c r="D25" s="116"/>
      <c r="E25" s="113" t="s">
        <v>176</v>
      </c>
      <c r="F25" s="163"/>
      <c r="G25" s="164"/>
      <c r="H25" s="164"/>
      <c r="I25" s="165"/>
      <c r="J25" s="116"/>
      <c r="K25" s="116"/>
      <c r="L25" s="113" t="s">
        <v>175</v>
      </c>
      <c r="M25" s="179"/>
      <c r="N25" s="179"/>
      <c r="O25" s="179"/>
      <c r="P25" s="179"/>
    </row>
    <row r="26" spans="2:16" ht="13.5" customHeight="1" x14ac:dyDescent="0.45">
      <c r="B26" s="180"/>
      <c r="C26" s="116">
        <v>1.9444444444444445E-2</v>
      </c>
      <c r="D26" s="116">
        <v>2.2916666666666669E-2</v>
      </c>
      <c r="E26" s="113" t="s">
        <v>174</v>
      </c>
      <c r="F26" s="163" t="s">
        <v>196</v>
      </c>
      <c r="G26" s="164"/>
      <c r="H26" s="164"/>
      <c r="I26" s="165"/>
      <c r="J26" s="116">
        <v>0.38472222222222219</v>
      </c>
      <c r="K26" s="116">
        <v>0.38819444444444445</v>
      </c>
      <c r="L26" s="113" t="s">
        <v>173</v>
      </c>
      <c r="M26" s="179" t="s">
        <v>198</v>
      </c>
      <c r="N26" s="179"/>
      <c r="O26" s="179"/>
      <c r="P26" s="17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8" t="s">
        <v>49</v>
      </c>
      <c r="C28" s="168"/>
      <c r="D28" s="16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0.28888888888888892</v>
      </c>
      <c r="N30" s="42"/>
      <c r="O30" s="44"/>
      <c r="P30" s="45">
        <f>SUM(C30:J30,L30:N30)</f>
        <v>0.28888888888888892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6.0416666666666667E-2</v>
      </c>
      <c r="L31" s="7"/>
      <c r="M31" s="7">
        <v>0.29444444444444445</v>
      </c>
      <c r="N31" s="7"/>
      <c r="O31" s="47"/>
      <c r="P31" s="45">
        <f>SUM(C31:N31)</f>
        <v>0.35486111111111113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6.0416666666666667E-2</v>
      </c>
      <c r="L34" s="108">
        <f t="shared" si="2"/>
        <v>0</v>
      </c>
      <c r="M34" s="108">
        <f t="shared" si="2"/>
        <v>0.29444444444444445</v>
      </c>
      <c r="N34" s="108">
        <f t="shared" si="2"/>
        <v>0</v>
      </c>
      <c r="O34" s="112"/>
      <c r="P34" s="109">
        <f>P31-P32-P33</f>
        <v>0.35486111111111113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66" t="s">
        <v>186</v>
      </c>
      <c r="D36" s="167"/>
      <c r="E36" s="166" t="s">
        <v>187</v>
      </c>
      <c r="F36" s="167"/>
      <c r="G36" s="166" t="s">
        <v>189</v>
      </c>
      <c r="H36" s="167"/>
      <c r="I36" s="166" t="s">
        <v>190</v>
      </c>
      <c r="J36" s="167"/>
      <c r="K36" s="166" t="s">
        <v>191</v>
      </c>
      <c r="L36" s="167"/>
      <c r="M36" s="158" t="s">
        <v>192</v>
      </c>
      <c r="N36" s="158"/>
      <c r="O36" s="166" t="s">
        <v>193</v>
      </c>
      <c r="P36" s="167"/>
    </row>
    <row r="37" spans="2:16" ht="18" customHeight="1" x14ac:dyDescent="0.45">
      <c r="B37" s="161"/>
      <c r="C37" s="158"/>
      <c r="D37" s="158"/>
      <c r="E37" s="166"/>
      <c r="F37" s="167"/>
      <c r="G37" s="159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2:16" ht="18" customHeight="1" x14ac:dyDescent="0.45">
      <c r="B38" s="161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2:16" ht="18" customHeight="1" x14ac:dyDescent="0.45">
      <c r="B39" s="161"/>
      <c r="C39" s="158"/>
      <c r="D39" s="158"/>
      <c r="E39" s="158"/>
      <c r="F39" s="158"/>
      <c r="G39" s="158"/>
      <c r="H39" s="158"/>
      <c r="I39" s="159"/>
      <c r="J39" s="158"/>
      <c r="K39" s="158"/>
      <c r="L39" s="158"/>
      <c r="M39" s="158"/>
      <c r="N39" s="158"/>
      <c r="O39" s="158"/>
      <c r="P39" s="158"/>
    </row>
    <row r="40" spans="2:16" ht="18" customHeight="1" x14ac:dyDescent="0.45">
      <c r="B40" s="161"/>
      <c r="C40" s="158"/>
      <c r="D40" s="158"/>
      <c r="E40" s="158"/>
      <c r="F40" s="158"/>
      <c r="G40" s="159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2:16" ht="18" customHeight="1" x14ac:dyDescent="0.45">
      <c r="B41" s="162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 t="s">
        <v>194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7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2" t="s">
        <v>166</v>
      </c>
      <c r="C53" s="183"/>
      <c r="D53" s="111"/>
      <c r="E53" s="111">
        <v>1.95</v>
      </c>
      <c r="F53" s="111">
        <v>0.9</v>
      </c>
      <c r="G53" s="183"/>
      <c r="H53" s="183"/>
      <c r="I53" s="183"/>
      <c r="J53" s="183"/>
      <c r="K53" s="183"/>
      <c r="L53" s="183"/>
      <c r="M53" s="183"/>
      <c r="N53" s="183"/>
      <c r="O53" s="183"/>
      <c r="P53" s="184"/>
    </row>
    <row r="54" spans="2:16" ht="14.15" customHeight="1" thickTop="1" thickBot="1" x14ac:dyDescent="0.5">
      <c r="B54" s="185" t="s">
        <v>177</v>
      </c>
      <c r="C54" s="186"/>
      <c r="D54" s="186"/>
      <c r="E54" s="187"/>
      <c r="F54" s="111"/>
      <c r="G54" s="188"/>
      <c r="H54" s="188"/>
      <c r="I54" s="188"/>
      <c r="J54" s="188"/>
      <c r="K54" s="188"/>
      <c r="L54" s="188"/>
      <c r="M54" s="188"/>
      <c r="N54" s="188"/>
      <c r="O54" s="188"/>
      <c r="P54" s="189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-162.30000000000001</v>
      </c>
      <c r="D72" s="59">
        <v>-164.7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-163.30000000000001</v>
      </c>
      <c r="D73" s="59">
        <v>-165.4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-103.1</v>
      </c>
      <c r="D75" s="59">
        <v>-110.7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30.9</v>
      </c>
      <c r="D76" s="59">
        <v>27.2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26.5</v>
      </c>
      <c r="D77" s="59">
        <v>23.4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24.45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22.9</v>
      </c>
      <c r="D79" s="59">
        <v>20</v>
      </c>
      <c r="E79" s="99" t="s">
        <v>151</v>
      </c>
      <c r="F79" s="59">
        <v>22.8</v>
      </c>
      <c r="G79" s="59">
        <v>15.2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9.6799999999999995E-5</v>
      </c>
      <c r="D80" s="63">
        <v>1E-4</v>
      </c>
      <c r="E80" s="101" t="s">
        <v>156</v>
      </c>
      <c r="F80" s="60">
        <v>41</v>
      </c>
      <c r="G80" s="60">
        <v>28.3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2" t="s">
        <v>160</v>
      </c>
      <c r="C84" s="172"/>
    </row>
    <row r="85" spans="2:16" ht="15" customHeight="1" x14ac:dyDescent="0.45">
      <c r="B85" s="173" t="s">
        <v>180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45">
      <c r="B86" s="176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8"/>
    </row>
    <row r="87" spans="2:16" ht="15" customHeight="1" x14ac:dyDescent="0.45">
      <c r="B87" s="176" t="s">
        <v>179</v>
      </c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45">
      <c r="B88" s="176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8"/>
    </row>
    <row r="89" spans="2:16" ht="15" customHeight="1" x14ac:dyDescent="0.45">
      <c r="B89" s="193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8"/>
    </row>
    <row r="90" spans="2:16" ht="15" customHeight="1" x14ac:dyDescent="0.45">
      <c r="B90" s="176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8"/>
    </row>
    <row r="91" spans="2:16" ht="15" customHeight="1" x14ac:dyDescent="0.4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8"/>
    </row>
    <row r="92" spans="2:16" ht="15" customHeight="1" x14ac:dyDescent="0.45">
      <c r="B92" s="176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8"/>
    </row>
    <row r="93" spans="2:16" ht="15" customHeight="1" x14ac:dyDescent="0.45">
      <c r="B93" s="176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8"/>
    </row>
    <row r="94" spans="2:16" ht="15" customHeight="1" x14ac:dyDescent="0.45">
      <c r="B94" s="176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8"/>
    </row>
    <row r="95" spans="2:16" ht="15" customHeight="1" x14ac:dyDescent="0.45">
      <c r="B95" s="176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8"/>
    </row>
    <row r="96" spans="2:16" ht="15" customHeight="1" x14ac:dyDescent="0.45">
      <c r="B96" s="176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8"/>
    </row>
    <row r="97" spans="2:16" ht="15" customHeight="1" x14ac:dyDescent="0.45">
      <c r="B97" s="176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8"/>
    </row>
    <row r="98" spans="2:16" ht="15" customHeight="1" x14ac:dyDescent="0.45"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8"/>
    </row>
    <row r="99" spans="2:16" ht="15" customHeight="1" x14ac:dyDescent="0.45">
      <c r="B99" s="190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2026-01-09T09:35:43Z</dcterms:modified>
</cp:coreProperties>
</file>