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202B9210-483B-4DB8-BA4E-8C1E9981E63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<sst xmlns="http://schemas.openxmlformats.org/spreadsheetml/2006/main" count="211" uniqueCount="195">
  <si>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</si>
  <si>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</si>
  <si>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</si>
  <si>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</si>
  <si>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</si>
  <si>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</si>
  <si>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</si>
  <si>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</si>
  <si>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</si>
  <si>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</si>
  <si>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</si>
  <si>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</si>
  <si>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</si>
  <si>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</si>
  <si>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</si>
  <si>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</si>
  <si>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</si>
  <si>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</si>
  <si>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</si>
  <si>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</si>
  <si>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</si>
  <si>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</si>
  <si>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</si>
  <si>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</si>
  <si>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</si>
  <si>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</si>
  <si>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</si>
  <si>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</si>
  <si>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</si>
  <si>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</si>
  <si>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</si>
  <si>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</si>
  <si>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</si>
  <si>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</si>
  <si>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</si>
  <si>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</si>
  <si>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</si>
  <si>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</si>
  <si>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</si>
  <si>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</si>
  <si>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</si>
  <si>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</si>
  <si>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</si>
  <si>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</si>
  <si>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</si>
  <si>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</si>
  <si>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</si>
  <si>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</si>
  <si>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</si>
  <si>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</si>
  <si>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</si>
  <si>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</si>
  <si>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</si>
  <si>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</si>
  <si>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</si>
  <si>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</si>
  <si>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</si>
  <si>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</si>
  <si>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</si>
  <si>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</si>
  <si>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</si>
  <si>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</si>
  <si>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</si>
  <si>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</si>
  <si>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</si>
  <si>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</si>
  <si>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</si>
  <si>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</si>
  <si>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</si>
  <si>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</si>
  <si>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</si>
  <si>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</si>
  <si>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</si>
  <si>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</si>
  <si>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</si>
  <si>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</si>
  <si>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</si>
  <si>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</si>
  <si>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</si>
  <si>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</si>
  <si>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</si>
  <si>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</si>
  <si>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</si>
  <si>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</si>
  <si>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</si>
  <si>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</si>
  <si>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</si>
  <si>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</si>
  <si>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</si>
  <si>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</si>
  <si>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</si>
  <si>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</si>
  <si>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</si>
  <si>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</si>
  <si>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</si>
  <si>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</si>
  <si>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</si>
  <si>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</si>
  <si>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</si>
  <si>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</si>
  <si>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</si>
  <si>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</si>
  <si>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</si>
  <si>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</si>
  <si>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</si>
  <si>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</si>
  <si>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</si>
  <si>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</si>
  <si>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</si>
  <si>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</si>
  <si>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</si>
  <si>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</si>
  <si>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</si>
  <si>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</si>
  <si>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</si>
  <si>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</si>
  <si>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</si>
  <si>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</si>
  <si>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</si>
  <si>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</si>
  <si>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</si>
  <si>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</si>
  <si>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</si>
  <si>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</si>
  <si>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</si>
  <si>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</si>
  <si>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</si>
  <si>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</si>
  <si>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</si>
  <si>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</si>
  <si>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</si>
  <si>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</si>
  <si>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</si>
  <si>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</si>
  <si>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</si>
  <si>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</si>
  <si>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</si>
  <si>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</si>
  <si>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</si>
  <si>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</si>
  <si>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</si>
  <si>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</si>
  <si>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</si>
  <si>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</si>
  <si>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</si>
  <si>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</si>
  <si>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</si>
  <si>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</si>
  <si>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</si>
  <si>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</si>
  <si>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</si>
  <si>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</si>
  <si>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</si>
  <si>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</si>
  <si>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</si>
  <si>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</si>
  <si>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</si>
  <si>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</si>
  <si>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</si>
  <si>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</si>
  <si>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</si>
  <si>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</si>
  <si>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</si>
  <si>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</si>
  <si>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</si>
  <si>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</si>
  <si>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</si>
  <si>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</si>
  <si>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</si>
  <si>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</si>
  <si>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</si>
  <si>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</si>
  <si>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</si>
  <si>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</si>
  <si>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</si>
  <si>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</si>
  <si>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</si>
  <si>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</si>
  <si>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</si>
  <si>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</si>
  <si>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</si>
  <si>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</t>
    <phoneticPr fontId="3" type="noConversion"/>
  </si>
  <si>
    <t>SW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</si>
  <si>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</si>
  <si>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</si>
  <si>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</si>
  <si>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</si>
  <si>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</si>
  <si>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1. 월령 40% 이상으로 방풍막 설치</t>
    <phoneticPr fontId="3" type="noConversion"/>
  </si>
  <si>
    <t>20s/29k 30s/30k 40s/26k 50s/20k</t>
    <phoneticPr fontId="3" type="noConversion"/>
  </si>
  <si>
    <t>30s/32k 40s/28k 50s/25k</t>
    <phoneticPr fontId="3" type="noConversion"/>
  </si>
  <si>
    <t>L_023616-023617</t>
    <phoneticPr fontId="3" type="noConversion"/>
  </si>
  <si>
    <t>D_023691</t>
    <phoneticPr fontId="3" type="noConversion"/>
  </si>
  <si>
    <t>1. D_023691 돔셔터컨트롤 오류로 망원경 셔터 Sync. 오류</t>
    <phoneticPr fontId="3" type="noConversion"/>
  </si>
  <si>
    <t>60s/16k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</si>
</sst>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73" sqref="F7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46021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3.125E-2</v>
      </c>
      <c r="D9" s="8">
        <v>2</v>
      </c>
      <c r="E9" s="8">
        <v>16.399999999999999</v>
      </c>
      <c r="F9" s="8">
        <v>43</v>
      </c>
      <c r="G9" s="35" t="s">
        <v>181</v>
      </c>
      <c r="H9" s="8">
        <v>1.3</v>
      </c>
      <c r="I9" s="35">
        <v>80.099999999999994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0.18819444444444444</v>
      </c>
      <c r="D10" s="8">
        <v>1.4</v>
      </c>
      <c r="E10" s="8">
        <v>15.2</v>
      </c>
      <c r="F10" s="8">
        <v>36</v>
      </c>
      <c r="G10" s="114" t="s">
        <v>182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0.36180555555555555</v>
      </c>
      <c r="D11" s="14">
        <v>1.2</v>
      </c>
      <c r="E11" s="14">
        <v>16.3</v>
      </c>
      <c r="F11" s="14">
        <v>21</v>
      </c>
      <c r="G11" s="114" t="s">
        <v>182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24.330555555555556</v>
      </c>
      <c r="D12" s="18">
        <f>AVERAGE(D9:D11)</f>
        <v>1.5333333333333332</v>
      </c>
      <c r="E12" s="18">
        <f>AVERAGE(E9:E11)</f>
        <v>15.966666666666667</v>
      </c>
      <c r="F12" s="19">
        <f>AVERAGE(F9:F11)</f>
        <v>33.333333333333336</v>
      </c>
      <c r="G12" s="20"/>
      <c r="H12" s="21">
        <f>AVERAGE(H9:H11)</f>
        <v>0.79999999999999993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187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0.98055555555555562</v>
      </c>
      <c r="D17" s="27">
        <v>0.9819444444444444</v>
      </c>
      <c r="E17" s="27">
        <v>3.125E-2</v>
      </c>
      <c r="F17" s="27">
        <v>5.6250000000000001E-2</v>
      </c>
      <c r="G17" s="27">
        <v>0.14166666666666666</v>
      </c>
      <c r="H17" s="27">
        <v>0.28055555555555556</v>
      </c>
      <c r="I17" s="27">
        <v>0.34236111111111112</v>
      </c>
      <c r="J17" s="27">
        <v>0.3743055555555555</v>
      </c>
      <c r="K17" s="27"/>
      <c r="L17" s="27"/>
      <c r="M17" s="27"/>
      <c r="N17" s="27"/>
      <c r="O17" s="27"/>
      <c r="P17" s="27">
        <v>0.38194444444444442</v>
      </c>
    </row>
    <row r="18" spans="2:16" ht="14.15" customHeight="1" x14ac:dyDescent="0.45">
      <c r="B18" s="34" t="s">
        <v>43</v>
      </c>
      <c r="C18" s="26">
        <v>23586</v>
      </c>
      <c r="D18" s="26">
        <v>23587</v>
      </c>
      <c r="E18" s="26">
        <v>23604</v>
      </c>
      <c r="F18" s="26">
        <v>23618</v>
      </c>
      <c r="G18" s="26">
        <v>23677</v>
      </c>
      <c r="H18" s="26">
        <v>23765</v>
      </c>
      <c r="I18" s="26">
        <v>23806</v>
      </c>
      <c r="J18" s="26">
        <v>23819</v>
      </c>
      <c r="K18" s="26"/>
      <c r="L18" s="26"/>
      <c r="M18" s="26"/>
      <c r="N18" s="26"/>
      <c r="O18" s="26"/>
      <c r="P18" s="26">
        <v>23825</v>
      </c>
    </row>
    <row r="19" spans="2:16" ht="14.15" customHeight="1" thickBot="1" x14ac:dyDescent="0.5">
      <c r="B19" s="13" t="s">
        <v>44</v>
      </c>
      <c r="C19" s="28"/>
      <c r="D19" s="26">
        <v>23603</v>
      </c>
      <c r="E19" s="29">
        <v>23617</v>
      </c>
      <c r="F19" s="29">
        <v>23676</v>
      </c>
      <c r="G19" s="29">
        <v>23764</v>
      </c>
      <c r="H19" s="29">
        <v>23805</v>
      </c>
      <c r="I19" s="29">
        <v>23818</v>
      </c>
      <c r="J19" s="29">
        <v>23824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17</v>
      </c>
      <c r="E20" s="32">
        <f t="shared" si="0"/>
        <v>14</v>
      </c>
      <c r="F20" s="32">
        <f t="shared" si="0"/>
        <v>59</v>
      </c>
      <c r="G20" s="32">
        <f t="shared" si="0"/>
        <v>88</v>
      </c>
      <c r="H20" s="32">
        <f t="shared" si="0"/>
        <v>41</v>
      </c>
      <c r="I20" s="32">
        <f t="shared" si="0"/>
        <v>13</v>
      </c>
      <c r="J20" s="32">
        <f t="shared" ref="J20:O20" si="1">IF(ISNUMBER(J18),J19-J18+1,"")</f>
        <v>6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1.2499999999999999E-2</v>
      </c>
      <c r="D24" s="116">
        <v>1.6666666666666666E-2</v>
      </c>
      <c r="E24" s="113" t="s">
        <v>175</v>
      </c>
      <c r="F24" s="160" t="s">
        <v>189</v>
      </c>
      <c r="G24" s="161"/>
      <c r="H24" s="161"/>
      <c r="I24" s="162"/>
      <c r="J24" s="116">
        <v>0.3743055555555555</v>
      </c>
      <c r="K24" s="116">
        <v>0.3743055555555555</v>
      </c>
      <c r="L24" s="113" t="s">
        <v>176</v>
      </c>
      <c r="M24" s="176" t="s">
        <v>194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1.8055555555555557E-2</v>
      </c>
      <c r="D26" s="116">
        <v>2.1527777777777781E-2</v>
      </c>
      <c r="E26" s="113" t="s">
        <v>174</v>
      </c>
      <c r="F26" s="160" t="s">
        <v>190</v>
      </c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0.13680555555555554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0.22430555555555556</v>
      </c>
      <c r="E31" s="7">
        <v>6.1805555555555558E-2</v>
      </c>
      <c r="F31" s="7"/>
      <c r="G31" s="7"/>
      <c r="H31" s="7"/>
      <c r="I31" s="7"/>
      <c r="J31" s="7"/>
      <c r="K31" s="7">
        <v>4.4444444444444446E-2</v>
      </c>
      <c r="L31" s="7"/>
      <c r="M31" s="7"/>
      <c r="N31" s="7"/>
      <c r="O31" s="47"/>
      <c r="P31" s="45">
        <f>SUM(C31:N31)</f>
        <v>0.33055555555555555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0.22430555555555556</v>
      </c>
      <c r="E34" s="108">
        <f t="shared" si="2"/>
        <v>6.1805555555555558E-2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4.4444444444444446E-2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0.33055555555555555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191</v>
      </c>
      <c r="D36" s="164"/>
      <c r="E36" s="163" t="s">
        <v>192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193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0.72</v>
      </c>
      <c r="E53" s="111">
        <v>0.89</v>
      </c>
      <c r="F53" s="111">
        <v>0.8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-161.30000000000001</v>
      </c>
      <c r="D72" s="59">
        <v>-163.80000000000001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-164.5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-189.2</v>
      </c>
      <c r="D74" s="59">
        <v>-192.1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</v>
      </c>
      <c r="D75" s="59">
        <v>-108.6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32.700000000000003</v>
      </c>
      <c r="D76" s="59">
        <v>28.4</v>
      </c>
      <c r="E76" s="101" t="s">
        <v>136</v>
      </c>
      <c r="F76" s="61">
        <v>20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</v>
      </c>
      <c r="D77" s="59">
        <v>24.2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24.4</v>
      </c>
      <c r="D79" s="59">
        <v>20.6</v>
      </c>
      <c r="E79" s="99" t="s">
        <v>151</v>
      </c>
      <c r="F79" s="59">
        <v>28.3</v>
      </c>
      <c r="G79" s="59">
        <v>18.5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8.7800000000000006E-5</v>
      </c>
      <c r="D80" s="63">
        <v>9.5600000000000006E-5</v>
      </c>
      <c r="E80" s="101" t="s">
        <v>156</v>
      </c>
      <c r="F80" s="60">
        <v>26.8</v>
      </c>
      <c r="G80" s="60">
        <v>22.4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188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2025-12-30T09:15:16Z</dcterms:modified>
</cp:coreProperties>
</file>