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1월\"/>
    </mc:Choice>
  </mc:AlternateContent>
  <xr:revisionPtr revIDLastSave="0" documentId="13_ncr:1_{D9CEFCD4-FE60-4262-A46D-DB9B079BE644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<sst xmlns="http://schemas.openxmlformats.org/spreadsheetml/2006/main" count="212" uniqueCount="195">
  <si>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</si>
  <si>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</si>
  <si>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</si>
  <si>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</si>
  <si>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</si>
  <si>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</si>
  <si>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</si>
  <si>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</si>
  <si>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</si>
  <si>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</si>
  <si>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</si>
  <si>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</si>
  <si>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</si>
  <si>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</si>
  <si>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</si>
  <si>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</si>
  <si>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</si>
  <si>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</si>
  <si>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</si>
  <si>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</si>
  <si>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</si>
  <si>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</si>
  <si>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</si>
  <si>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</si>
  <si>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</si>
  <si>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</si>
  <si>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</si>
  <si>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</si>
  <si>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</si>
  <si>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</si>
  <si>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</si>
  <si>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</si>
  <si>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</si>
  <si>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</si>
  <si>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</si>
  <si>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</si>
  <si>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</si>
  <si>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</si>
  <si>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</si>
  <si>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</si>
  <si>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</si>
  <si>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</si>
  <si>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</si>
  <si>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</si>
  <si>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</si>
  <si>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</si>
  <si>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</si>
  <si>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</si>
  <si>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</si>
  <si>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</si>
  <si>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</si>
  <si>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</si>
  <si>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</si>
  <si>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</si>
  <si>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</si>
  <si>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</si>
  <si>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</si>
  <si>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</si>
  <si>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</si>
  <si>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</si>
  <si>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</si>
  <si>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</si>
  <si>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</si>
  <si>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</si>
  <si>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</si>
  <si>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</si>
  <si>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</si>
  <si>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</si>
  <si>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</si>
  <si>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</si>
  <si>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</si>
  <si>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</si>
  <si>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</si>
  <si>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</si>
  <si>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</si>
  <si>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</si>
  <si>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</si>
  <si>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</si>
  <si>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</si>
  <si>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</si>
  <si>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</si>
  <si>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</si>
  <si>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</si>
  <si>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</si>
  <si>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</si>
  <si>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</si>
  <si>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</si>
  <si>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</si>
  <si>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</si>
  <si>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</si>
  <si>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</si>
  <si>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</si>
  <si>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</si>
  <si>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</si>
  <si>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</si>
  <si>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</si>
  <si>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</si>
  <si>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</si>
  <si>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</si>
  <si>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</si>
  <si>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</si>
  <si>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</si>
  <si>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</si>
  <si>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</si>
  <si>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</si>
  <si>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</si>
  <si>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</si>
  <si>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</si>
  <si>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</si>
  <si>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</si>
  <si>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</si>
  <si>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</si>
  <si>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</si>
  <si>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</si>
  <si>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</si>
  <si>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</si>
  <si>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</si>
  <si>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</si>
  <si>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</si>
  <si>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</si>
  <si>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</si>
  <si>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</si>
  <si>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</si>
  <si>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</si>
  <si>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</si>
  <si>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</si>
  <si>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</si>
  <si>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</si>
  <si>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</si>
  <si>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</si>
  <si>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</si>
  <si>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</si>
  <si>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</si>
  <si>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</si>
  <si>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</si>
  <si>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</si>
  <si>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</si>
  <si>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</si>
  <si>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</si>
  <si>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</si>
  <si>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</si>
  <si>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</si>
  <si>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</si>
  <si>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</si>
  <si>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</si>
  <si>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</si>
  <si>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</si>
  <si>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</si>
  <si>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</si>
  <si>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</si>
  <si>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</si>
  <si>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</si>
  <si>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</si>
  <si>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</si>
  <si>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</si>
  <si>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</si>
  <si>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</si>
  <si>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</si>
  <si>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</si>
  <si>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</si>
  <si>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</si>
  <si>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</si>
  <si>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</si>
  <si>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</si>
  <si>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</si>
  <si>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</si>
  <si>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</si>
  <si>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</si>
  <si>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</si>
  <si>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</si>
  <si>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</si>
  <si>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</si>
  <si>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</si>
  <si>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</si>
  <si>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</si>
  <si>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</si>
  <si>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</si>
  <si>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</si>
  <si>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</si>
  <si>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박다운</t>
    <phoneticPr fontId="3" type="noConversion"/>
  </si>
  <si>
    <t>TMT</t>
    <phoneticPr fontId="3" type="noConversion"/>
  </si>
  <si>
    <t>S</t>
    <phoneticPr fontId="3" type="noConversion"/>
  </si>
  <si>
    <t>1. 월령 40% 이상으로 방풍막 설치</t>
    <phoneticPr fontId="3" type="noConversion"/>
  </si>
  <si>
    <t>ALL</t>
    <phoneticPr fontId="3" type="noConversion"/>
  </si>
  <si>
    <t>ENG-KSP</t>
    <phoneticPr fontId="3" type="noConversion"/>
  </si>
  <si>
    <t>KSP</t>
    <phoneticPr fontId="3" type="noConversion"/>
  </si>
  <si>
    <t>1.[UT 04:28] gnuplot 창 꺼짐 - 다시 시작하여 해결</t>
    <phoneticPr fontId="3" type="noConversion"/>
  </si>
  <si>
    <t>M_011412-011415:T</t>
    <phoneticPr fontId="3" type="noConversion"/>
  </si>
  <si>
    <t>2. [D_011426-011427] 돔싱크 불일치 2번</t>
    <phoneticPr fontId="3" type="noConversion"/>
  </si>
  <si>
    <t>D_011426-011427</t>
    <phoneticPr fontId="3" type="noConversion"/>
  </si>
  <si>
    <t>M_011477</t>
    <phoneticPr fontId="3" type="noConversion"/>
  </si>
  <si>
    <t>30s/20k 40s/18k 50s/15k</t>
    <phoneticPr fontId="3" type="noConversion"/>
  </si>
  <si>
    <t>30s/24k 40s/24k 50s/21k</t>
    <phoneticPr fontId="3" type="noConversion"/>
  </si>
  <si>
    <t xml:space="preserve">50s/15k 40s/17k 30s/18k </t>
    <phoneticPr fontId="3" type="noConversion"/>
  </si>
  <si>
    <t>50s/23k 40s/28k 30s/37k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</si>
</sst>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2" zoomScale="145" zoomScaleNormal="145" workbookViewId="0">
      <selection activeCell="H71" sqref="H71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7" t="s">
        <v>0</v>
      </c>
      <c r="C2" s="16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8">
        <v>45970</v>
      </c>
      <c r="D3" s="169"/>
      <c r="E3" s="1"/>
      <c r="F3" s="1"/>
      <c r="G3" s="1"/>
      <c r="H3" s="1"/>
      <c r="I3" s="1"/>
      <c r="J3" s="1"/>
      <c r="K3" s="65" t="s">
        <v>2</v>
      </c>
      <c r="L3" s="170">
        <f>(P31-(P32+P33))/P31*100</f>
        <v>100</v>
      </c>
      <c r="M3" s="170"/>
      <c r="N3" s="65" t="s">
        <v>3</v>
      </c>
      <c r="O3" s="170">
        <f>(P31-P33)/P31*100</f>
        <v>100</v>
      </c>
      <c r="P3" s="170"/>
    </row>
    <row r="4" spans="2:16" ht="14.25" customHeight="1" x14ac:dyDescent="0.45">
      <c r="B4" s="33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7" t="s">
        <v>7</v>
      </c>
      <c r="C7" s="16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0.99444444444444446</v>
      </c>
      <c r="D9" s="8">
        <v>1.6</v>
      </c>
      <c r="E9" s="8">
        <v>12.8</v>
      </c>
      <c r="F9" s="8">
        <v>36</v>
      </c>
      <c r="G9" s="35" t="s">
        <v>181</v>
      </c>
      <c r="H9" s="8">
        <v>2.2999999999999998</v>
      </c>
      <c r="I9" s="35">
        <v>87.4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0.20555555555555557</v>
      </c>
      <c r="D10" s="8">
        <v>1</v>
      </c>
      <c r="E10" s="8">
        <v>11.2</v>
      </c>
      <c r="F10" s="8">
        <v>43</v>
      </c>
      <c r="G10" s="114" t="s">
        <v>181</v>
      </c>
      <c r="H10" s="8">
        <v>2.9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/>
      <c r="D11" s="14">
        <v>1.3</v>
      </c>
      <c r="E11" s="14">
        <v>10.4</v>
      </c>
      <c r="F11" s="14">
        <v>26</v>
      </c>
      <c r="G11" s="114" t="s">
        <v>181</v>
      </c>
      <c r="H11" s="8">
        <v>3.7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23.005555555555556</v>
      </c>
      <c r="D12" s="18">
        <f>AVERAGE(D9:D11)</f>
        <v>1.3</v>
      </c>
      <c r="E12" s="18">
        <f>AVERAGE(E9:E11)</f>
        <v>11.466666666666667</v>
      </c>
      <c r="F12" s="19">
        <f>AVERAGE(F9:F11)</f>
        <v>35</v>
      </c>
      <c r="G12" s="20"/>
      <c r="H12" s="21">
        <f>AVERAGE(H9:H11)</f>
        <v>2.9666666666666663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7" t="s">
        <v>26</v>
      </c>
      <c r="C14" s="16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185</v>
      </c>
      <c r="G16" s="26" t="s">
        <v>184</v>
      </c>
      <c r="H16" s="26" t="s">
        <v>180</v>
      </c>
      <c r="I16" s="26" t="s">
        <v>183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0.94861111111111107</v>
      </c>
      <c r="D17" s="27">
        <v>0.95138888888888884</v>
      </c>
      <c r="E17" s="27">
        <v>0.99444444444444446</v>
      </c>
      <c r="F17" s="27">
        <v>1.8749999999999999E-2</v>
      </c>
      <c r="G17" s="27">
        <v>0.11180555555555556</v>
      </c>
      <c r="H17" s="27">
        <v>0.34583333333333338</v>
      </c>
      <c r="I17" s="27">
        <v>0.375</v>
      </c>
      <c r="J17" s="27"/>
      <c r="K17" s="27"/>
      <c r="L17" s="27"/>
      <c r="M17" s="27"/>
      <c r="N17" s="27"/>
      <c r="O17" s="27"/>
      <c r="P17" s="27">
        <v>0.39027777777777778</v>
      </c>
    </row>
    <row r="18" spans="2:16" ht="14.15" customHeight="1" x14ac:dyDescent="0.45">
      <c r="B18" s="34" t="s">
        <v>43</v>
      </c>
      <c r="C18" s="26">
        <v>11219</v>
      </c>
      <c r="D18" s="26">
        <v>11220</v>
      </c>
      <c r="E18" s="26">
        <v>11231</v>
      </c>
      <c r="F18" s="26">
        <v>11244</v>
      </c>
      <c r="G18" s="26">
        <v>11308</v>
      </c>
      <c r="H18" s="26">
        <v>11467</v>
      </c>
      <c r="I18" s="26">
        <v>11480</v>
      </c>
      <c r="J18" s="26"/>
      <c r="K18" s="26"/>
      <c r="L18" s="26"/>
      <c r="M18" s="26"/>
      <c r="N18" s="26"/>
      <c r="O18" s="26"/>
      <c r="P18" s="26">
        <v>11491</v>
      </c>
    </row>
    <row r="19" spans="2:16" ht="14.15" customHeight="1" thickBot="1" x14ac:dyDescent="0.5">
      <c r="B19" s="13" t="s">
        <v>44</v>
      </c>
      <c r="C19" s="28"/>
      <c r="D19" s="26">
        <v>11230</v>
      </c>
      <c r="E19" s="29">
        <v>11243</v>
      </c>
      <c r="F19" s="29">
        <v>11307</v>
      </c>
      <c r="G19" s="26">
        <v>11466</v>
      </c>
      <c r="H19" s="29">
        <v>11479</v>
      </c>
      <c r="I19" s="29">
        <v>11490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13</v>
      </c>
      <c r="F20" s="32">
        <f t="shared" si="0"/>
        <v>64</v>
      </c>
      <c r="G20" s="32">
        <f t="shared" si="0"/>
        <v>159</v>
      </c>
      <c r="H20" s="32">
        <f t="shared" si="0"/>
        <v>13</v>
      </c>
      <c r="I20" s="32">
        <f t="shared" si="0"/>
        <v>11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9" t="s">
        <v>46</v>
      </c>
      <c r="C22" s="34" t="s">
        <v>22</v>
      </c>
      <c r="D22" s="34" t="s">
        <v>24</v>
      </c>
      <c r="E22" s="34" t="s">
        <v>47</v>
      </c>
      <c r="F22" s="180" t="s">
        <v>48</v>
      </c>
      <c r="G22" s="180"/>
      <c r="H22" s="180"/>
      <c r="I22" s="180"/>
      <c r="J22" s="34" t="s">
        <v>22</v>
      </c>
      <c r="K22" s="34" t="s">
        <v>24</v>
      </c>
      <c r="L22" s="34" t="s">
        <v>47</v>
      </c>
      <c r="M22" s="180" t="s">
        <v>48</v>
      </c>
      <c r="N22" s="180"/>
      <c r="O22" s="180"/>
      <c r="P22" s="180"/>
    </row>
    <row r="23" spans="2:16" ht="13.5" customHeight="1" x14ac:dyDescent="0.45">
      <c r="B23" s="179"/>
      <c r="C23" s="116"/>
      <c r="D23" s="116"/>
      <c r="E23" s="113" t="s">
        <v>173</v>
      </c>
      <c r="F23" s="162"/>
      <c r="G23" s="163"/>
      <c r="H23" s="163"/>
      <c r="I23" s="164"/>
      <c r="J23" s="116"/>
      <c r="K23" s="116"/>
      <c r="L23" s="113" t="s">
        <v>174</v>
      </c>
      <c r="M23" s="178"/>
      <c r="N23" s="178"/>
      <c r="O23" s="178"/>
      <c r="P23" s="178"/>
    </row>
    <row r="24" spans="2:16" ht="13.5" customHeight="1" x14ac:dyDescent="0.45">
      <c r="B24" s="179"/>
      <c r="C24" s="116">
        <v>0.98749999999999993</v>
      </c>
      <c r="D24" s="116">
        <v>0.9902777777777777</v>
      </c>
      <c r="E24" s="113" t="s">
        <v>175</v>
      </c>
      <c r="F24" s="162" t="s">
        <v>191</v>
      </c>
      <c r="G24" s="163"/>
      <c r="H24" s="163"/>
      <c r="I24" s="164"/>
      <c r="J24" s="116">
        <v>0.375</v>
      </c>
      <c r="K24" s="116">
        <v>0.37777777777777777</v>
      </c>
      <c r="L24" s="113" t="s">
        <v>176</v>
      </c>
      <c r="M24" s="178" t="s">
        <v>193</v>
      </c>
      <c r="N24" s="178"/>
      <c r="O24" s="178"/>
      <c r="P24" s="178"/>
    </row>
    <row r="25" spans="2:16" ht="13.5" customHeight="1" x14ac:dyDescent="0.45">
      <c r="B25" s="179"/>
      <c r="C25" s="116"/>
      <c r="D25" s="116"/>
      <c r="E25" s="113" t="s">
        <v>176</v>
      </c>
      <c r="F25" s="162"/>
      <c r="G25" s="163"/>
      <c r="H25" s="163"/>
      <c r="I25" s="164"/>
      <c r="J25" s="116"/>
      <c r="K25" s="116"/>
      <c r="L25" s="113" t="s">
        <v>175</v>
      </c>
      <c r="M25" s="178"/>
      <c r="N25" s="178"/>
      <c r="O25" s="178"/>
      <c r="P25" s="178"/>
    </row>
    <row r="26" spans="2:16" ht="13.5" customHeight="1" x14ac:dyDescent="0.45">
      <c r="B26" s="179"/>
      <c r="C26" s="116">
        <v>0.9916666666666667</v>
      </c>
      <c r="D26" s="116">
        <v>0.99444444444444446</v>
      </c>
      <c r="E26" s="113" t="s">
        <v>174</v>
      </c>
      <c r="F26" s="162" t="s">
        <v>192</v>
      </c>
      <c r="G26" s="163"/>
      <c r="H26" s="163"/>
      <c r="I26" s="164"/>
      <c r="J26" s="116">
        <v>0.37916666666666665</v>
      </c>
      <c r="K26" s="116">
        <v>0.38194444444444442</v>
      </c>
      <c r="L26" s="113" t="s">
        <v>173</v>
      </c>
      <c r="M26" s="178" t="s">
        <v>194</v>
      </c>
      <c r="N26" s="178"/>
      <c r="O26" s="178"/>
      <c r="P26" s="17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7" t="s">
        <v>49</v>
      </c>
      <c r="C28" s="167"/>
      <c r="D28" s="16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>
        <v>0.23333333333333331</v>
      </c>
      <c r="P30" s="45">
        <f>SUM(C30:J30,L30:N30)</f>
        <v>8.3333333333333329E-2</v>
      </c>
    </row>
    <row r="31" spans="2:16" ht="14.15" customHeight="1" x14ac:dyDescent="0.45">
      <c r="B31" s="36" t="s">
        <v>164</v>
      </c>
      <c r="C31" s="46"/>
      <c r="D31" s="7">
        <v>0.32708333333333334</v>
      </c>
      <c r="E31" s="7"/>
      <c r="F31" s="7"/>
      <c r="G31" s="7"/>
      <c r="H31" s="7"/>
      <c r="I31" s="7"/>
      <c r="J31" s="7"/>
      <c r="K31" s="7">
        <v>5.347222222222222E-2</v>
      </c>
      <c r="L31" s="7"/>
      <c r="M31" s="7"/>
      <c r="N31" s="7"/>
      <c r="O31" s="47"/>
      <c r="P31" s="45">
        <f>SUM(C31:N31)</f>
        <v>0.38055555555555554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0.32708333333333334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5.347222222222222E-2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0.38055555555555554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65" t="s">
        <v>187</v>
      </c>
      <c r="D36" s="166"/>
      <c r="E36" s="165" t="s">
        <v>189</v>
      </c>
      <c r="F36" s="166"/>
      <c r="G36" s="165" t="s">
        <v>190</v>
      </c>
      <c r="H36" s="166"/>
      <c r="I36" s="165"/>
      <c r="J36" s="166"/>
      <c r="K36" s="165"/>
      <c r="L36" s="166"/>
      <c r="M36" s="157"/>
      <c r="N36" s="157"/>
      <c r="O36" s="165"/>
      <c r="P36" s="166"/>
    </row>
    <row r="37" spans="2:16" ht="18" customHeight="1" x14ac:dyDescent="0.45">
      <c r="B37" s="160"/>
      <c r="C37" s="157"/>
      <c r="D37" s="157"/>
      <c r="E37" s="165"/>
      <c r="F37" s="166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186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 t="s">
        <v>188</v>
      </c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>
        <v>0.85</v>
      </c>
      <c r="E53" s="111">
        <v>0.84</v>
      </c>
      <c r="F53" s="111">
        <v>0.86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177</v>
      </c>
      <c r="C54" s="185"/>
      <c r="D54" s="185"/>
      <c r="E54" s="186"/>
      <c r="F54" s="111"/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1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-160.4</v>
      </c>
      <c r="D72" s="59">
        <v>-163.69999999999999</v>
      </c>
      <c r="E72" s="99" t="s">
        <v>117</v>
      </c>
      <c r="F72" s="59">
        <v>18.5</v>
      </c>
      <c r="G72" s="59">
        <v>18.5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-162.6</v>
      </c>
      <c r="D73" s="59">
        <v>-165.1</v>
      </c>
      <c r="E73" s="101" t="s">
        <v>121</v>
      </c>
      <c r="F73" s="60">
        <v>23.7</v>
      </c>
      <c r="G73" s="60">
        <v>24.8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-166.5</v>
      </c>
      <c r="D74" s="59">
        <v>-172.7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-100.1</v>
      </c>
      <c r="D75" s="59">
        <v>-111.1</v>
      </c>
      <c r="E75" s="101" t="s">
        <v>131</v>
      </c>
      <c r="F75" s="61">
        <v>30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29.2</v>
      </c>
      <c r="D76" s="59">
        <v>26.1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24.6</v>
      </c>
      <c r="D77" s="59">
        <v>22.6</v>
      </c>
      <c r="E77" s="101" t="s">
        <v>141</v>
      </c>
      <c r="F77" s="61">
        <v>250</v>
      </c>
      <c r="G77" s="61">
        <v>250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22.5</v>
      </c>
      <c r="D78" s="59">
        <v>20.7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20.9</v>
      </c>
      <c r="D79" s="59">
        <v>19.399999999999999</v>
      </c>
      <c r="E79" s="99" t="s">
        <v>151</v>
      </c>
      <c r="F79" s="59">
        <v>21.3</v>
      </c>
      <c r="G79" s="59">
        <v>12.2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7.0500000000000001E-4</v>
      </c>
      <c r="D80" s="63">
        <v>4.1300000000000001E-4</v>
      </c>
      <c r="E80" s="101" t="s">
        <v>156</v>
      </c>
      <c r="F80" s="60">
        <v>26.5</v>
      </c>
      <c r="G80" s="60">
        <v>30.2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71" t="s">
        <v>160</v>
      </c>
      <c r="C84" s="171"/>
    </row>
    <row r="85" spans="2:16" ht="15" customHeight="1" x14ac:dyDescent="0.45">
      <c r="B85" s="172" t="s">
        <v>182</v>
      </c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4"/>
    </row>
    <row r="86" spans="2:16" ht="15" customHeight="1" x14ac:dyDescent="0.45">
      <c r="B86" s="175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7"/>
    </row>
    <row r="87" spans="2:16" ht="15" customHeight="1" x14ac:dyDescent="0.45">
      <c r="B87" s="175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7"/>
    </row>
    <row r="88" spans="2:16" ht="15" customHeight="1" x14ac:dyDescent="0.45">
      <c r="B88" s="175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45">
      <c r="B89" s="192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4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4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4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4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4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45">
      <c r="B95" s="175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4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4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4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2025-11-09T09:27:34Z</dcterms:modified>
</cp:coreProperties>
</file>