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10월\"/>
    </mc:Choice>
  </mc:AlternateContent>
  <xr:revisionPtr revIDLastSave="0" documentId="13_ncr:1_{8E101F0E-7F6D-4D82-87ED-31BE58B03329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<sst xmlns="http://schemas.openxmlformats.org/spreadsheetml/2006/main" count="208" uniqueCount="190">
  <si>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</si>
  <si>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</si>
  <si>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</si>
  <si>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</si>
  <si>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</si>
  <si>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</si>
  <si>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</si>
  <si>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</si>
  <si>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</si>
  <si>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</si>
  <si>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</si>
  <si>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</si>
  <si>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</si>
  <si>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</si>
  <si>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</si>
  <si>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</si>
  <si>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</si>
  <si>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</si>
  <si>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</si>
  <si>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</si>
  <si>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</si>
  <si>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</si>
  <si>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</si>
  <si>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</si>
  <si>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</si>
  <si>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</si>
  <si>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</si>
  <si>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</si>
  <si>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</si>
  <si>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</si>
  <si>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</si>
  <si>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</si>
  <si>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</si>
  <si>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</si>
  <si>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</si>
  <si>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</si>
  <si>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</si>
  <si>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</si>
  <si>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</si>
  <si>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</si>
  <si>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</si>
  <si>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</si>
  <si>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</si>
  <si>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</si>
  <si>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</si>
  <si>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</si>
  <si>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</si>
  <si>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</si>
  <si>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</si>
  <si>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</si>
  <si>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</si>
  <si>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</si>
  <si>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</si>
  <si>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</si>
  <si>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</si>
  <si>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</si>
  <si>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</si>
  <si>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</si>
  <si>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</si>
  <si>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</si>
  <si>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</si>
  <si>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</si>
  <si>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</si>
  <si>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</si>
  <si>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</si>
  <si>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</si>
  <si>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</si>
  <si>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</si>
  <si>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</si>
  <si>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</si>
  <si>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</si>
  <si>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</si>
  <si>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</si>
  <si>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</si>
  <si>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</si>
  <si>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</si>
  <si>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</si>
  <si>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</si>
  <si>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</si>
  <si>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</si>
  <si>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</si>
  <si>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</si>
  <si>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</si>
  <si>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</si>
  <si>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</si>
  <si>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</si>
  <si>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</si>
  <si>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</si>
  <si>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</si>
  <si>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</si>
  <si>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</si>
  <si>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</si>
  <si>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</si>
  <si>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</si>
  <si>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</si>
  <si>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</si>
  <si>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</si>
  <si>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</si>
  <si>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</si>
  <si>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</si>
  <si>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</si>
  <si>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</si>
  <si>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</si>
  <si>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</si>
  <si>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</si>
  <si>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</si>
  <si>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</si>
  <si>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</si>
  <si>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</si>
  <si>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</si>
  <si>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</si>
  <si>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</si>
  <si>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</si>
  <si>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</si>
  <si>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</si>
  <si>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</si>
  <si>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</si>
  <si>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</si>
  <si>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</si>
  <si>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</si>
  <si>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</si>
  <si>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</si>
  <si>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</si>
  <si>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</si>
  <si>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</si>
  <si>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</si>
  <si>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</si>
  <si>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</si>
  <si>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</si>
  <si>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</si>
  <si>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</si>
  <si>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</si>
  <si>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</si>
  <si>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</si>
  <si>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</si>
  <si>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</si>
  <si>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</si>
  <si>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</si>
  <si>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</si>
  <si>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</si>
  <si>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</si>
  <si>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</si>
  <si>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</si>
  <si>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</si>
  <si>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</si>
  <si>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</si>
  <si>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</si>
  <si>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</si>
  <si>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</si>
  <si>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</si>
  <si>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</si>
  <si>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</si>
  <si>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</si>
  <si>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</si>
  <si>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</si>
  <si>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</si>
  <si>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</si>
  <si>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</si>
  <si>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</si>
  <si>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</si>
  <si>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</si>
  <si>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</si>
  <si>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</si>
  <si>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</si>
  <si>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</si>
  <si>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</si>
  <si>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</si>
  <si>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</si>
  <si>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</si>
  <si>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</si>
  <si>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</si>
  <si>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</si>
  <si>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</si>
  <si>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</si>
  <si>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</si>
  <si>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</si>
  <si>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</si>
  <si>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</si>
  <si>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</si>
  <si>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1. 월령 40% 이상으로 방풍막 설치</t>
    <phoneticPr fontId="3" type="noConversion"/>
  </si>
  <si>
    <t>KAMP</t>
    <phoneticPr fontId="3" type="noConversion"/>
  </si>
  <si>
    <t>TMT</t>
    <phoneticPr fontId="3" type="noConversion"/>
  </si>
  <si>
    <t>ENG-KSP</t>
    <phoneticPr fontId="3" type="noConversion"/>
  </si>
  <si>
    <t>S</t>
    <phoneticPr fontId="3" type="noConversion"/>
  </si>
  <si>
    <t>허정환</t>
    <phoneticPr fontId="3" type="noConversion"/>
  </si>
  <si>
    <t>30s/37k 40s/26k 50s/22k</t>
    <phoneticPr fontId="3" type="noConversion"/>
  </si>
  <si>
    <t>20s/14k 40s/20k 60s/22k</t>
    <phoneticPr fontId="3" type="noConversion"/>
  </si>
  <si>
    <t>M_000912-000913:N</t>
    <phoneticPr fontId="3" type="noConversion"/>
  </si>
  <si>
    <t>60s/13k 50s/18k 30s/17k</t>
    <phoneticPr fontId="3" type="noConversion"/>
  </si>
  <si>
    <t>50s/14k 40s/18k 30s/23k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</si>
</sst>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theme="0" tint="-0.499984740745262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" zoomScale="145" zoomScaleNormal="145" workbookViewId="0">
      <selection activeCell="K25" sqref="K25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67" t="s">
        <v>0</v>
      </c>
      <c r="C2" s="16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68">
        <v>45932</v>
      </c>
      <c r="D3" s="169"/>
      <c r="E3" s="1"/>
      <c r="F3" s="1"/>
      <c r="G3" s="1"/>
      <c r="H3" s="1"/>
      <c r="I3" s="1"/>
      <c r="J3" s="1"/>
      <c r="K3" s="65" t="s">
        <v>2</v>
      </c>
      <c r="L3" s="170">
        <f>(P31-(P32+P33))/P31*100</f>
        <v>100</v>
      </c>
      <c r="M3" s="170"/>
      <c r="N3" s="65" t="s">
        <v>3</v>
      </c>
      <c r="O3" s="170">
        <f>(P31-P33)/P31*100</f>
        <v>100</v>
      </c>
      <c r="P3" s="170"/>
    </row>
    <row r="4" spans="2:16" ht="14.25" customHeight="1" x14ac:dyDescent="0.45">
      <c r="B4" s="33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67" t="s">
        <v>7</v>
      </c>
      <c r="C7" s="16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0.97638888888888886</v>
      </c>
      <c r="D9" s="8">
        <v>1.2</v>
      </c>
      <c r="E9" s="8">
        <v>13.4</v>
      </c>
      <c r="F9" s="8">
        <v>25</v>
      </c>
      <c r="G9" s="35" t="s">
        <v>183</v>
      </c>
      <c r="H9" s="8">
        <v>1.8</v>
      </c>
      <c r="I9" s="35">
        <v>73.5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0.22361111111111109</v>
      </c>
      <c r="D10" s="8">
        <v>1</v>
      </c>
      <c r="E10" s="8">
        <v>14.8</v>
      </c>
      <c r="F10" s="8">
        <v>24</v>
      </c>
      <c r="G10" s="114" t="s">
        <v>183</v>
      </c>
      <c r="H10" s="8">
        <v>2.5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0.40347222222222223</v>
      </c>
      <c r="D11" s="14">
        <v>0.9</v>
      </c>
      <c r="E11" s="14">
        <v>14.1</v>
      </c>
      <c r="F11" s="14">
        <v>20</v>
      </c>
      <c r="G11" s="114" t="s">
        <v>183</v>
      </c>
      <c r="H11" s="8">
        <v>0.5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23.427083333333336</v>
      </c>
      <c r="D12" s="18">
        <f>AVERAGE(D9:D11)</f>
        <v>1.0333333333333334</v>
      </c>
      <c r="E12" s="18">
        <f>AVERAGE(E9:E11)</f>
        <v>14.100000000000001</v>
      </c>
      <c r="F12" s="19">
        <f>AVERAGE(F9:F11)</f>
        <v>23</v>
      </c>
      <c r="G12" s="20"/>
      <c r="H12" s="21">
        <f>AVERAGE(H9:H11)</f>
        <v>1.5999999999999999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67" t="s">
        <v>26</v>
      </c>
      <c r="C14" s="16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178</v>
      </c>
      <c r="F16" s="26" t="s">
        <v>180</v>
      </c>
      <c r="G16" s="26" t="s">
        <v>182</v>
      </c>
      <c r="H16" s="26" t="s">
        <v>181</v>
      </c>
      <c r="I16" s="26" t="s">
        <v>172</v>
      </c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</v>
      </c>
      <c r="D17" s="27">
        <v>0.90555555555555556</v>
      </c>
      <c r="E17" s="27">
        <v>0.97638888888888886</v>
      </c>
      <c r="F17" s="27">
        <v>0.1111111111111111</v>
      </c>
      <c r="G17" s="27">
        <v>0.17916666666666667</v>
      </c>
      <c r="H17" s="27">
        <v>0.38055555555555554</v>
      </c>
      <c r="I17" s="27">
        <v>0.40347222222222223</v>
      </c>
      <c r="J17" s="27"/>
      <c r="K17" s="27"/>
      <c r="L17" s="27"/>
      <c r="M17" s="27"/>
      <c r="N17" s="27"/>
      <c r="O17" s="27"/>
      <c r="P17" s="27">
        <v>0.41736111111111113</v>
      </c>
    </row>
    <row r="18" spans="2:16" ht="14.15" customHeight="1" x14ac:dyDescent="0.45">
      <c r="B18" s="34" t="s">
        <v>43</v>
      </c>
      <c r="C18" s="26">
        <v>869</v>
      </c>
      <c r="D18" s="26">
        <v>870</v>
      </c>
      <c r="E18" s="26">
        <v>881</v>
      </c>
      <c r="F18" s="26">
        <v>974</v>
      </c>
      <c r="G18" s="26">
        <v>1021</v>
      </c>
      <c r="H18" s="26">
        <v>1157</v>
      </c>
      <c r="I18" s="26">
        <v>1171</v>
      </c>
      <c r="J18" s="26"/>
      <c r="K18" s="26"/>
      <c r="L18" s="26"/>
      <c r="M18" s="26"/>
      <c r="N18" s="26"/>
      <c r="O18" s="26"/>
      <c r="P18" s="26">
        <v>1182</v>
      </c>
    </row>
    <row r="19" spans="2:16" ht="14.15" customHeight="1" thickBot="1" x14ac:dyDescent="0.5">
      <c r="B19" s="13" t="s">
        <v>44</v>
      </c>
      <c r="C19" s="28"/>
      <c r="D19" s="26">
        <v>880</v>
      </c>
      <c r="E19" s="29">
        <v>973</v>
      </c>
      <c r="F19" s="29">
        <v>1020</v>
      </c>
      <c r="G19" s="26">
        <v>1156</v>
      </c>
      <c r="H19" s="29">
        <v>1170</v>
      </c>
      <c r="I19" s="29">
        <v>1181</v>
      </c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 t="shared" ref="D20:I20" si="0">IF(ISNUMBER(D18),D19-D18+1,"")</f>
        <v>11</v>
      </c>
      <c r="E20" s="32">
        <f t="shared" si="0"/>
        <v>93</v>
      </c>
      <c r="F20" s="32">
        <f t="shared" si="0"/>
        <v>47</v>
      </c>
      <c r="G20" s="32">
        <f t="shared" si="0"/>
        <v>136</v>
      </c>
      <c r="H20" s="32">
        <f t="shared" si="0"/>
        <v>14</v>
      </c>
      <c r="I20" s="32">
        <f t="shared" si="0"/>
        <v>11</v>
      </c>
      <c r="J20" s="32" t="str">
        <f t="shared" ref="J20:O20" si="1">IF(ISNUMBER(J18),J19-J18+1,"")</f>
        <v/>
      </c>
      <c r="K20" s="32" t="str">
        <f t="shared" si="1"/>
        <v/>
      </c>
      <c r="L20" s="32" t="str">
        <f t="shared" si="1"/>
        <v/>
      </c>
      <c r="M20" s="32" t="str">
        <f t="shared" si="1"/>
        <v/>
      </c>
      <c r="N20" s="32" t="str">
        <f t="shared" si="1"/>
        <v/>
      </c>
      <c r="O20" s="115" t="str">
        <f t="shared" si="1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79" t="s">
        <v>46</v>
      </c>
      <c r="C22" s="34" t="s">
        <v>22</v>
      </c>
      <c r="D22" s="34" t="s">
        <v>24</v>
      </c>
      <c r="E22" s="34" t="s">
        <v>47</v>
      </c>
      <c r="F22" s="180" t="s">
        <v>48</v>
      </c>
      <c r="G22" s="180"/>
      <c r="H22" s="180"/>
      <c r="I22" s="180"/>
      <c r="J22" s="34" t="s">
        <v>22</v>
      </c>
      <c r="K22" s="34" t="s">
        <v>24</v>
      </c>
      <c r="L22" s="34" t="s">
        <v>47</v>
      </c>
      <c r="M22" s="180" t="s">
        <v>48</v>
      </c>
      <c r="N22" s="180"/>
      <c r="O22" s="180"/>
      <c r="P22" s="180"/>
    </row>
    <row r="23" spans="2:16" ht="13.5" customHeight="1" x14ac:dyDescent="0.45">
      <c r="B23" s="179"/>
      <c r="C23" s="116">
        <v>0.96666666666666667</v>
      </c>
      <c r="D23" s="116">
        <v>0.96944444444444444</v>
      </c>
      <c r="E23" s="113" t="s">
        <v>173</v>
      </c>
      <c r="F23" s="162" t="s">
        <v>185</v>
      </c>
      <c r="G23" s="163"/>
      <c r="H23" s="163"/>
      <c r="I23" s="164"/>
      <c r="J23" s="116">
        <v>0.40347222222222223</v>
      </c>
      <c r="K23" s="116">
        <v>0.4069444444444445</v>
      </c>
      <c r="L23" s="113" t="s">
        <v>174</v>
      </c>
      <c r="M23" s="178" t="s">
        <v>188</v>
      </c>
      <c r="N23" s="178"/>
      <c r="O23" s="178"/>
      <c r="P23" s="178"/>
    </row>
    <row r="24" spans="2:16" ht="13.5" customHeight="1" x14ac:dyDescent="0.45">
      <c r="B24" s="179"/>
      <c r="C24" s="116"/>
      <c r="D24" s="116"/>
      <c r="E24" s="113" t="s">
        <v>175</v>
      </c>
      <c r="F24" s="162"/>
      <c r="G24" s="163"/>
      <c r="H24" s="163"/>
      <c r="I24" s="164"/>
      <c r="J24" s="116"/>
      <c r="K24" s="116"/>
      <c r="L24" s="113" t="s">
        <v>176</v>
      </c>
      <c r="M24" s="178"/>
      <c r="N24" s="178"/>
      <c r="O24" s="178"/>
      <c r="P24" s="178"/>
    </row>
    <row r="25" spans="2:16" ht="13.5" customHeight="1" x14ac:dyDescent="0.45">
      <c r="B25" s="179"/>
      <c r="C25" s="116">
        <v>0.97083333333333333</v>
      </c>
      <c r="D25" s="116">
        <v>0.97361111111111109</v>
      </c>
      <c r="E25" s="113" t="s">
        <v>176</v>
      </c>
      <c r="F25" s="162" t="s">
        <v>186</v>
      </c>
      <c r="G25" s="163"/>
      <c r="H25" s="163"/>
      <c r="I25" s="164"/>
      <c r="J25" s="116">
        <v>0.40833333333333338</v>
      </c>
      <c r="K25" s="116">
        <v>0.41111111111111115</v>
      </c>
      <c r="L25" s="113" t="s">
        <v>175</v>
      </c>
      <c r="M25" s="178" t="s">
        <v>189</v>
      </c>
      <c r="N25" s="178"/>
      <c r="O25" s="178"/>
      <c r="P25" s="178"/>
    </row>
    <row r="26" spans="2:16" ht="13.5" customHeight="1" x14ac:dyDescent="0.45">
      <c r="B26" s="179"/>
      <c r="C26" s="116"/>
      <c r="D26" s="116"/>
      <c r="E26" s="113" t="s">
        <v>174</v>
      </c>
      <c r="F26" s="162"/>
      <c r="G26" s="163"/>
      <c r="H26" s="163"/>
      <c r="I26" s="164"/>
      <c r="J26" s="116"/>
      <c r="K26" s="116"/>
      <c r="L26" s="113" t="s">
        <v>173</v>
      </c>
      <c r="M26" s="178"/>
      <c r="N26" s="178"/>
      <c r="O26" s="178"/>
      <c r="P26" s="17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67" t="s">
        <v>49</v>
      </c>
      <c r="C28" s="167"/>
      <c r="D28" s="16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0.10902777777777778</v>
      </c>
      <c r="D30" s="42"/>
      <c r="E30" s="42">
        <v>6.25E-2</v>
      </c>
      <c r="F30" s="42"/>
      <c r="G30" s="42"/>
      <c r="H30" s="42"/>
      <c r="I30" s="42"/>
      <c r="J30" s="42"/>
      <c r="K30" s="43"/>
      <c r="L30" s="42"/>
      <c r="M30" s="42"/>
      <c r="N30" s="42"/>
      <c r="O30" s="44">
        <v>0.20138888888888887</v>
      </c>
      <c r="P30" s="45">
        <f>SUM(C30:J30,L30:N30)</f>
        <v>0.17152777777777778</v>
      </c>
    </row>
    <row r="31" spans="2:16" ht="14.15" customHeight="1" x14ac:dyDescent="0.45">
      <c r="B31" s="36" t="s">
        <v>164</v>
      </c>
      <c r="C31" s="46">
        <v>0.13472222222222222</v>
      </c>
      <c r="D31" s="7">
        <v>0.20138888888888887</v>
      </c>
      <c r="E31" s="7">
        <v>6.805555555555555E-2</v>
      </c>
      <c r="F31" s="7"/>
      <c r="G31" s="7"/>
      <c r="H31" s="7"/>
      <c r="I31" s="7"/>
      <c r="J31" s="7"/>
      <c r="K31" s="7">
        <v>2.2916666666666669E-2</v>
      </c>
      <c r="L31" s="7"/>
      <c r="M31" s="7"/>
      <c r="N31" s="7"/>
      <c r="O31" s="47"/>
      <c r="P31" s="45">
        <f>SUM(C31:N31)</f>
        <v>0.42708333333333326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0.13472222222222222</v>
      </c>
      <c r="D34" s="108">
        <f t="shared" ref="D34:N34" si="2">D31-D32-D33</f>
        <v>0.20138888888888887</v>
      </c>
      <c r="E34" s="108">
        <f t="shared" si="2"/>
        <v>6.805555555555555E-2</v>
      </c>
      <c r="F34" s="108">
        <f t="shared" si="2"/>
        <v>0</v>
      </c>
      <c r="G34" s="108">
        <f t="shared" si="2"/>
        <v>0</v>
      </c>
      <c r="H34" s="108">
        <f t="shared" si="2"/>
        <v>0</v>
      </c>
      <c r="I34" s="108">
        <f>I31-I32-I33</f>
        <v>0</v>
      </c>
      <c r="J34" s="108">
        <f t="shared" si="2"/>
        <v>0</v>
      </c>
      <c r="K34" s="108">
        <f t="shared" si="2"/>
        <v>2.2916666666666669E-2</v>
      </c>
      <c r="L34" s="108">
        <f t="shared" si="2"/>
        <v>0</v>
      </c>
      <c r="M34" s="108">
        <f t="shared" si="2"/>
        <v>0</v>
      </c>
      <c r="N34" s="108">
        <f t="shared" si="2"/>
        <v>0</v>
      </c>
      <c r="O34" s="112"/>
      <c r="P34" s="109">
        <f>P31-P32-P33</f>
        <v>0.42708333333333326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9" t="s">
        <v>66</v>
      </c>
      <c r="C36" s="165" t="s">
        <v>187</v>
      </c>
      <c r="D36" s="166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65"/>
      <c r="P36" s="166"/>
    </row>
    <row r="37" spans="2:16" ht="18" customHeight="1" x14ac:dyDescent="0.45">
      <c r="B37" s="160"/>
      <c r="C37" s="157"/>
      <c r="D37" s="157"/>
      <c r="E37" s="165"/>
      <c r="F37" s="166"/>
      <c r="G37" s="158"/>
      <c r="H37" s="157"/>
      <c r="I37" s="157"/>
      <c r="J37" s="157"/>
      <c r="K37" s="157"/>
      <c r="L37" s="157"/>
      <c r="M37" s="157"/>
      <c r="N37" s="157"/>
      <c r="O37" s="157"/>
      <c r="P37" s="157"/>
    </row>
    <row r="38" spans="2:16" ht="18" customHeight="1" x14ac:dyDescent="0.45">
      <c r="B38" s="160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</row>
    <row r="39" spans="2:16" ht="18" customHeight="1" x14ac:dyDescent="0.45">
      <c r="B39" s="160"/>
      <c r="C39" s="157"/>
      <c r="D39" s="157"/>
      <c r="E39" s="157"/>
      <c r="F39" s="157"/>
      <c r="G39" s="157"/>
      <c r="H39" s="157"/>
      <c r="I39" s="158"/>
      <c r="J39" s="157"/>
      <c r="K39" s="157"/>
      <c r="L39" s="157"/>
      <c r="M39" s="157"/>
      <c r="N39" s="157"/>
      <c r="O39" s="157"/>
      <c r="P39" s="157"/>
    </row>
    <row r="40" spans="2:16" ht="18" customHeight="1" x14ac:dyDescent="0.45">
      <c r="B40" s="160"/>
      <c r="C40" s="157"/>
      <c r="D40" s="157"/>
      <c r="E40" s="157"/>
      <c r="F40" s="157"/>
      <c r="G40" s="158"/>
      <c r="H40" s="157"/>
      <c r="I40" s="157"/>
      <c r="J40" s="157"/>
      <c r="K40" s="157"/>
      <c r="L40" s="157"/>
      <c r="M40" s="157"/>
      <c r="N40" s="157"/>
      <c r="O40" s="157"/>
      <c r="P40" s="157"/>
    </row>
    <row r="41" spans="2:16" ht="18" customHeight="1" x14ac:dyDescent="0.45">
      <c r="B41" s="161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8" t="s">
        <v>67</v>
      </c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50"/>
    </row>
    <row r="44" spans="2:16" ht="14.15" customHeight="1" x14ac:dyDescent="0.45">
      <c r="B44" s="151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3"/>
    </row>
    <row r="45" spans="2:16" ht="14.15" customHeight="1" x14ac:dyDescent="0.45">
      <c r="B45" s="154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6"/>
    </row>
    <row r="46" spans="2:16" ht="14.15" customHeight="1" x14ac:dyDescent="0.45">
      <c r="B46" s="142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4"/>
    </row>
    <row r="47" spans="2:16" ht="14.15" customHeight="1" x14ac:dyDescent="0.45">
      <c r="B47" s="142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4"/>
    </row>
    <row r="48" spans="2:16" ht="14.15" customHeight="1" x14ac:dyDescent="0.45">
      <c r="B48" s="154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4"/>
    </row>
    <row r="49" spans="2:16" ht="14.15" customHeight="1" x14ac:dyDescent="0.45">
      <c r="B49" s="142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4"/>
    </row>
    <row r="50" spans="2:16" ht="14.15" customHeight="1" x14ac:dyDescent="0.45">
      <c r="B50" s="142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4"/>
    </row>
    <row r="51" spans="2:16" ht="14.15" customHeight="1" x14ac:dyDescent="0.45">
      <c r="B51" s="142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4"/>
    </row>
    <row r="52" spans="2:16" ht="14.15" customHeight="1" thickBot="1" x14ac:dyDescent="0.5">
      <c r="B52" s="145"/>
      <c r="C52" s="146"/>
      <c r="D52" s="143"/>
      <c r="E52" s="143"/>
      <c r="F52" s="143"/>
      <c r="G52" s="146"/>
      <c r="H52" s="146"/>
      <c r="I52" s="146"/>
      <c r="J52" s="146"/>
      <c r="K52" s="146"/>
      <c r="L52" s="146"/>
      <c r="M52" s="146"/>
      <c r="N52" s="146"/>
      <c r="O52" s="146"/>
      <c r="P52" s="147"/>
    </row>
    <row r="53" spans="2:16" ht="14.15" customHeight="1" thickTop="1" thickBot="1" x14ac:dyDescent="0.5">
      <c r="B53" s="181" t="s">
        <v>166</v>
      </c>
      <c r="C53" s="182"/>
      <c r="D53" s="111"/>
      <c r="E53" s="111">
        <v>0.62</v>
      </c>
      <c r="F53" s="111">
        <v>0.63</v>
      </c>
      <c r="G53" s="182"/>
      <c r="H53" s="182"/>
      <c r="I53" s="182"/>
      <c r="J53" s="182"/>
      <c r="K53" s="182"/>
      <c r="L53" s="182"/>
      <c r="M53" s="182"/>
      <c r="N53" s="182"/>
      <c r="O53" s="182"/>
      <c r="P53" s="183"/>
    </row>
    <row r="54" spans="2:16" ht="14.15" customHeight="1" thickTop="1" thickBot="1" x14ac:dyDescent="0.5">
      <c r="B54" s="184" t="s">
        <v>177</v>
      </c>
      <c r="C54" s="185"/>
      <c r="D54" s="185"/>
      <c r="E54" s="186"/>
      <c r="F54" s="111">
        <v>947</v>
      </c>
      <c r="G54" s="187"/>
      <c r="H54" s="187"/>
      <c r="I54" s="187"/>
      <c r="J54" s="187"/>
      <c r="K54" s="187"/>
      <c r="L54" s="187"/>
      <c r="M54" s="187"/>
      <c r="N54" s="187"/>
      <c r="O54" s="187"/>
      <c r="P54" s="188"/>
    </row>
    <row r="55" spans="2:16" ht="13.5" customHeight="1" thickTop="1" x14ac:dyDescent="0.45"/>
    <row r="56" spans="2:16" ht="17.25" customHeight="1" x14ac:dyDescent="0.45">
      <c r="B56" s="129" t="s">
        <v>68</v>
      </c>
      <c r="C56" s="129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30" t="s">
        <v>69</v>
      </c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2"/>
      <c r="N57" s="133" t="s">
        <v>70</v>
      </c>
      <c r="O57" s="131"/>
      <c r="P57" s="134"/>
    </row>
    <row r="58" spans="2:16" ht="17.149999999999999" customHeight="1" x14ac:dyDescent="0.45">
      <c r="B58" s="135" t="s">
        <v>71</v>
      </c>
      <c r="C58" s="136"/>
      <c r="D58" s="137"/>
      <c r="E58" s="135" t="s">
        <v>72</v>
      </c>
      <c r="F58" s="136"/>
      <c r="G58" s="137"/>
      <c r="H58" s="136" t="s">
        <v>73</v>
      </c>
      <c r="I58" s="136"/>
      <c r="J58" s="136"/>
      <c r="K58" s="138" t="s">
        <v>74</v>
      </c>
      <c r="L58" s="136"/>
      <c r="M58" s="139"/>
      <c r="N58" s="140"/>
      <c r="O58" s="136"/>
      <c r="P58" s="141"/>
    </row>
    <row r="59" spans="2:16" ht="20.149999999999999" customHeight="1" x14ac:dyDescent="0.45">
      <c r="B59" s="117" t="s">
        <v>75</v>
      </c>
      <c r="C59" s="118"/>
      <c r="D59" s="57" t="b">
        <v>1</v>
      </c>
      <c r="E59" s="117" t="s">
        <v>76</v>
      </c>
      <c r="F59" s="118"/>
      <c r="G59" s="57" t="b">
        <v>1</v>
      </c>
      <c r="H59" s="125" t="s">
        <v>77</v>
      </c>
      <c r="I59" s="118"/>
      <c r="J59" s="57" t="b">
        <v>1</v>
      </c>
      <c r="K59" s="125" t="s">
        <v>78</v>
      </c>
      <c r="L59" s="118"/>
      <c r="M59" s="57" t="b">
        <v>1</v>
      </c>
      <c r="N59" s="126" t="s">
        <v>79</v>
      </c>
      <c r="O59" s="118"/>
      <c r="P59" s="57" t="b">
        <v>1</v>
      </c>
    </row>
    <row r="60" spans="2:16" ht="20.149999999999999" customHeight="1" x14ac:dyDescent="0.45">
      <c r="B60" s="117" t="s">
        <v>80</v>
      </c>
      <c r="C60" s="118"/>
      <c r="D60" s="57" t="b">
        <v>1</v>
      </c>
      <c r="E60" s="117" t="s">
        <v>81</v>
      </c>
      <c r="F60" s="118"/>
      <c r="G60" s="57" t="b">
        <v>1</v>
      </c>
      <c r="H60" s="125" t="s">
        <v>82</v>
      </c>
      <c r="I60" s="118"/>
      <c r="J60" s="57" t="b">
        <v>1</v>
      </c>
      <c r="K60" s="125" t="s">
        <v>83</v>
      </c>
      <c r="L60" s="118"/>
      <c r="M60" s="57" t="b">
        <v>1</v>
      </c>
      <c r="N60" s="126" t="s">
        <v>84</v>
      </c>
      <c r="O60" s="118"/>
      <c r="P60" s="57" t="b">
        <v>1</v>
      </c>
    </row>
    <row r="61" spans="2:16" ht="20.149999999999999" customHeight="1" x14ac:dyDescent="0.45">
      <c r="B61" s="117" t="s">
        <v>85</v>
      </c>
      <c r="C61" s="118"/>
      <c r="D61" s="57" t="b">
        <v>1</v>
      </c>
      <c r="E61" s="117" t="s">
        <v>86</v>
      </c>
      <c r="F61" s="118"/>
      <c r="G61" s="57" t="b">
        <v>1</v>
      </c>
      <c r="H61" s="125" t="s">
        <v>87</v>
      </c>
      <c r="I61" s="118"/>
      <c r="J61" s="57" t="b">
        <v>1</v>
      </c>
      <c r="K61" s="125" t="s">
        <v>88</v>
      </c>
      <c r="L61" s="118"/>
      <c r="M61" s="57" t="b">
        <v>1</v>
      </c>
      <c r="N61" s="126" t="s">
        <v>89</v>
      </c>
      <c r="O61" s="118"/>
      <c r="P61" s="57" t="b">
        <v>1</v>
      </c>
    </row>
    <row r="62" spans="2:16" ht="20.149999999999999" customHeight="1" x14ac:dyDescent="0.45">
      <c r="B62" s="125" t="s">
        <v>87</v>
      </c>
      <c r="C62" s="118"/>
      <c r="D62" s="57" t="b">
        <v>1</v>
      </c>
      <c r="E62" s="117" t="s">
        <v>90</v>
      </c>
      <c r="F62" s="118"/>
      <c r="G62" s="57" t="b">
        <v>1</v>
      </c>
      <c r="H62" s="125" t="s">
        <v>91</v>
      </c>
      <c r="I62" s="118"/>
      <c r="J62" s="57" t="b">
        <v>0</v>
      </c>
      <c r="K62" s="125" t="s">
        <v>92</v>
      </c>
      <c r="L62" s="118"/>
      <c r="M62" s="57" t="b">
        <v>1</v>
      </c>
      <c r="N62" s="126" t="s">
        <v>82</v>
      </c>
      <c r="O62" s="118"/>
      <c r="P62" s="57" t="b">
        <v>1</v>
      </c>
    </row>
    <row r="63" spans="2:16" ht="20.149999999999999" customHeight="1" x14ac:dyDescent="0.45">
      <c r="B63" s="125" t="s">
        <v>93</v>
      </c>
      <c r="C63" s="118"/>
      <c r="D63" s="57" t="b">
        <v>1</v>
      </c>
      <c r="E63" s="117" t="s">
        <v>94</v>
      </c>
      <c r="F63" s="118"/>
      <c r="G63" s="57" t="b">
        <v>1</v>
      </c>
      <c r="H63" s="67"/>
      <c r="I63" s="68"/>
      <c r="J63" s="69"/>
      <c r="K63" s="125" t="s">
        <v>95</v>
      </c>
      <c r="L63" s="118"/>
      <c r="M63" s="57" t="b">
        <v>1</v>
      </c>
      <c r="N63" s="126" t="s">
        <v>162</v>
      </c>
      <c r="O63" s="118"/>
      <c r="P63" s="57" t="b">
        <v>1</v>
      </c>
    </row>
    <row r="64" spans="2:16" ht="20.149999999999999" customHeight="1" x14ac:dyDescent="0.45">
      <c r="B64" s="125" t="s">
        <v>96</v>
      </c>
      <c r="C64" s="118"/>
      <c r="D64" s="57" t="b">
        <v>0</v>
      </c>
      <c r="E64" s="117" t="s">
        <v>97</v>
      </c>
      <c r="F64" s="118"/>
      <c r="G64" s="57" t="b">
        <v>1</v>
      </c>
      <c r="H64" s="70"/>
      <c r="I64" s="71"/>
      <c r="J64" s="72"/>
      <c r="K64" s="127" t="s">
        <v>98</v>
      </c>
      <c r="L64" s="128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17" t="s">
        <v>161</v>
      </c>
      <c r="F65" s="118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19" t="s">
        <v>104</v>
      </c>
      <c r="C69" s="119"/>
      <c r="D69" s="80"/>
      <c r="E69" s="80"/>
      <c r="F69" s="121" t="s">
        <v>105</v>
      </c>
      <c r="G69" s="123" t="s">
        <v>106</v>
      </c>
      <c r="H69" s="80"/>
      <c r="I69" s="119" t="s">
        <v>107</v>
      </c>
      <c r="J69" s="119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20"/>
      <c r="C70" s="120"/>
      <c r="D70" s="84"/>
      <c r="E70" s="85"/>
      <c r="F70" s="122"/>
      <c r="G70" s="124"/>
      <c r="H70" s="86"/>
      <c r="I70" s="120"/>
      <c r="J70" s="120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-162.80000000000001</v>
      </c>
      <c r="D72" s="59">
        <v>-161.30000000000001</v>
      </c>
      <c r="E72" s="99" t="s">
        <v>117</v>
      </c>
      <c r="F72" s="59">
        <v>18.2</v>
      </c>
      <c r="G72" s="59">
        <v>17.7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-165.6</v>
      </c>
      <c r="D73" s="59">
        <v>-165.1</v>
      </c>
      <c r="E73" s="101" t="s">
        <v>121</v>
      </c>
      <c r="F73" s="60">
        <v>27</v>
      </c>
      <c r="G73" s="60">
        <v>24.1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-162.6</v>
      </c>
      <c r="D74" s="59">
        <v>-163.1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-108.6</v>
      </c>
      <c r="D75" s="59">
        <v>-102</v>
      </c>
      <c r="E75" s="101" t="s">
        <v>131</v>
      </c>
      <c r="F75" s="61">
        <v>25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26.8</v>
      </c>
      <c r="D76" s="59">
        <v>26.2</v>
      </c>
      <c r="E76" s="101" t="s">
        <v>136</v>
      </c>
      <c r="F76" s="61">
        <v>15</v>
      </c>
      <c r="G76" s="61">
        <v>15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22.8</v>
      </c>
      <c r="D77" s="59">
        <v>22.3</v>
      </c>
      <c r="E77" s="101" t="s">
        <v>141</v>
      </c>
      <c r="F77" s="61">
        <v>250</v>
      </c>
      <c r="G77" s="61">
        <v>240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20.9</v>
      </c>
      <c r="D78" s="59">
        <v>20.3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19.399999999999999</v>
      </c>
      <c r="D79" s="59">
        <v>18.899999999999999</v>
      </c>
      <c r="E79" s="99" t="s">
        <v>151</v>
      </c>
      <c r="F79" s="59">
        <v>14.4</v>
      </c>
      <c r="G79" s="59">
        <v>14.1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1.5399999999999999E-3</v>
      </c>
      <c r="D80" s="63">
        <v>2.49E-3</v>
      </c>
      <c r="E80" s="101" t="s">
        <v>156</v>
      </c>
      <c r="F80" s="60">
        <v>34.9</v>
      </c>
      <c r="G80" s="60">
        <v>25.6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71" t="s">
        <v>160</v>
      </c>
      <c r="C84" s="171"/>
    </row>
    <row r="85" spans="2:16" ht="15" customHeight="1" x14ac:dyDescent="0.45">
      <c r="B85" s="172" t="s">
        <v>179</v>
      </c>
      <c r="C85" s="173"/>
      <c r="D85" s="173"/>
      <c r="E85" s="173"/>
      <c r="F85" s="173"/>
      <c r="G85" s="173"/>
      <c r="H85" s="173"/>
      <c r="I85" s="173"/>
      <c r="J85" s="173"/>
      <c r="K85" s="173"/>
      <c r="L85" s="173"/>
      <c r="M85" s="173"/>
      <c r="N85" s="173"/>
      <c r="O85" s="173"/>
      <c r="P85" s="174"/>
    </row>
    <row r="86" spans="2:16" ht="15" customHeight="1" x14ac:dyDescent="0.45">
      <c r="B86" s="175"/>
      <c r="C86" s="176"/>
      <c r="D86" s="176"/>
      <c r="E86" s="176"/>
      <c r="F86" s="176"/>
      <c r="G86" s="176"/>
      <c r="H86" s="176"/>
      <c r="I86" s="176"/>
      <c r="J86" s="176"/>
      <c r="K86" s="176"/>
      <c r="L86" s="176"/>
      <c r="M86" s="176"/>
      <c r="N86" s="176"/>
      <c r="O86" s="176"/>
      <c r="P86" s="177"/>
    </row>
    <row r="87" spans="2:16" ht="15" customHeight="1" x14ac:dyDescent="0.45">
      <c r="B87" s="175"/>
      <c r="C87" s="176"/>
      <c r="D87" s="176"/>
      <c r="E87" s="176"/>
      <c r="F87" s="176"/>
      <c r="G87" s="176"/>
      <c r="H87" s="176"/>
      <c r="I87" s="176"/>
      <c r="J87" s="176"/>
      <c r="K87" s="176"/>
      <c r="L87" s="176"/>
      <c r="M87" s="176"/>
      <c r="N87" s="176"/>
      <c r="O87" s="176"/>
      <c r="P87" s="177"/>
    </row>
    <row r="88" spans="2:16" ht="15" customHeight="1" x14ac:dyDescent="0.45">
      <c r="B88" s="175"/>
      <c r="C88" s="176"/>
      <c r="D88" s="176"/>
      <c r="E88" s="176"/>
      <c r="F88" s="176"/>
      <c r="G88" s="176"/>
      <c r="H88" s="176"/>
      <c r="I88" s="176"/>
      <c r="J88" s="176"/>
      <c r="K88" s="176"/>
      <c r="L88" s="176"/>
      <c r="M88" s="176"/>
      <c r="N88" s="176"/>
      <c r="O88" s="176"/>
      <c r="P88" s="177"/>
    </row>
    <row r="89" spans="2:16" ht="15" customHeight="1" x14ac:dyDescent="0.45">
      <c r="B89" s="192"/>
      <c r="C89" s="176"/>
      <c r="D89" s="176"/>
      <c r="E89" s="176"/>
      <c r="F89" s="176"/>
      <c r="G89" s="176"/>
      <c r="H89" s="176"/>
      <c r="I89" s="176"/>
      <c r="J89" s="176"/>
      <c r="K89" s="176"/>
      <c r="L89" s="176"/>
      <c r="M89" s="176"/>
      <c r="N89" s="176"/>
      <c r="O89" s="176"/>
      <c r="P89" s="177"/>
    </row>
    <row r="90" spans="2:16" ht="15" customHeight="1" x14ac:dyDescent="0.45">
      <c r="B90" s="175"/>
      <c r="C90" s="176"/>
      <c r="D90" s="176"/>
      <c r="E90" s="176"/>
      <c r="F90" s="176"/>
      <c r="G90" s="176"/>
      <c r="H90" s="176"/>
      <c r="I90" s="176"/>
      <c r="J90" s="176"/>
      <c r="K90" s="176"/>
      <c r="L90" s="176"/>
      <c r="M90" s="176"/>
      <c r="N90" s="176"/>
      <c r="O90" s="176"/>
      <c r="P90" s="177"/>
    </row>
    <row r="91" spans="2:16" ht="15" customHeight="1" x14ac:dyDescent="0.45">
      <c r="B91" s="175"/>
      <c r="C91" s="176"/>
      <c r="D91" s="176"/>
      <c r="E91" s="176"/>
      <c r="F91" s="176"/>
      <c r="G91" s="176"/>
      <c r="H91" s="176"/>
      <c r="I91" s="176"/>
      <c r="J91" s="176"/>
      <c r="K91" s="176"/>
      <c r="L91" s="176"/>
      <c r="M91" s="176"/>
      <c r="N91" s="176"/>
      <c r="O91" s="176"/>
      <c r="P91" s="177"/>
    </row>
    <row r="92" spans="2:16" ht="15" customHeight="1" x14ac:dyDescent="0.45">
      <c r="B92" s="175"/>
      <c r="C92" s="176"/>
      <c r="D92" s="176"/>
      <c r="E92" s="176"/>
      <c r="F92" s="176"/>
      <c r="G92" s="176"/>
      <c r="H92" s="176"/>
      <c r="I92" s="176"/>
      <c r="J92" s="176"/>
      <c r="K92" s="176"/>
      <c r="L92" s="176"/>
      <c r="M92" s="176"/>
      <c r="N92" s="176"/>
      <c r="O92" s="176"/>
      <c r="P92" s="177"/>
    </row>
    <row r="93" spans="2:16" ht="15" customHeight="1" x14ac:dyDescent="0.45">
      <c r="B93" s="175"/>
      <c r="C93" s="176"/>
      <c r="D93" s="176"/>
      <c r="E93" s="176"/>
      <c r="F93" s="176"/>
      <c r="G93" s="176"/>
      <c r="H93" s="176"/>
      <c r="I93" s="176"/>
      <c r="J93" s="176"/>
      <c r="K93" s="176"/>
      <c r="L93" s="176"/>
      <c r="M93" s="176"/>
      <c r="N93" s="176"/>
      <c r="O93" s="176"/>
      <c r="P93" s="177"/>
    </row>
    <row r="94" spans="2:16" ht="15" customHeight="1" x14ac:dyDescent="0.45">
      <c r="B94" s="175"/>
      <c r="C94" s="176"/>
      <c r="D94" s="176"/>
      <c r="E94" s="176"/>
      <c r="F94" s="176"/>
      <c r="G94" s="176"/>
      <c r="H94" s="176"/>
      <c r="I94" s="176"/>
      <c r="J94" s="176"/>
      <c r="K94" s="176"/>
      <c r="L94" s="176"/>
      <c r="M94" s="176"/>
      <c r="N94" s="176"/>
      <c r="O94" s="176"/>
      <c r="P94" s="177"/>
    </row>
    <row r="95" spans="2:16" ht="15" customHeight="1" x14ac:dyDescent="0.45">
      <c r="B95" s="175"/>
      <c r="C95" s="176"/>
      <c r="D95" s="176"/>
      <c r="E95" s="176"/>
      <c r="F95" s="176"/>
      <c r="G95" s="176"/>
      <c r="H95" s="176"/>
      <c r="I95" s="176"/>
      <c r="J95" s="176"/>
      <c r="K95" s="176"/>
      <c r="L95" s="176"/>
      <c r="M95" s="176"/>
      <c r="N95" s="176"/>
      <c r="O95" s="176"/>
      <c r="P95" s="177"/>
    </row>
    <row r="96" spans="2:16" ht="15" customHeight="1" x14ac:dyDescent="0.45">
      <c r="B96" s="175"/>
      <c r="C96" s="176"/>
      <c r="D96" s="176"/>
      <c r="E96" s="176"/>
      <c r="F96" s="176"/>
      <c r="G96" s="176"/>
      <c r="H96" s="176"/>
      <c r="I96" s="176"/>
      <c r="J96" s="176"/>
      <c r="K96" s="176"/>
      <c r="L96" s="176"/>
      <c r="M96" s="176"/>
      <c r="N96" s="176"/>
      <c r="O96" s="176"/>
      <c r="P96" s="177"/>
    </row>
    <row r="97" spans="2:16" ht="15" customHeight="1" x14ac:dyDescent="0.45">
      <c r="B97" s="175"/>
      <c r="C97" s="176"/>
      <c r="D97" s="176"/>
      <c r="E97" s="176"/>
      <c r="F97" s="176"/>
      <c r="G97" s="176"/>
      <c r="H97" s="176"/>
      <c r="I97" s="176"/>
      <c r="J97" s="176"/>
      <c r="K97" s="176"/>
      <c r="L97" s="176"/>
      <c r="M97" s="176"/>
      <c r="N97" s="176"/>
      <c r="O97" s="176"/>
      <c r="P97" s="177"/>
    </row>
    <row r="98" spans="2:16" ht="15" customHeight="1" x14ac:dyDescent="0.45">
      <c r="B98" s="175"/>
      <c r="C98" s="176"/>
      <c r="D98" s="176"/>
      <c r="E98" s="176"/>
      <c r="F98" s="176"/>
      <c r="G98" s="176"/>
      <c r="H98" s="176"/>
      <c r="I98" s="176"/>
      <c r="J98" s="176"/>
      <c r="K98" s="176"/>
      <c r="L98" s="176"/>
      <c r="M98" s="176"/>
      <c r="N98" s="176"/>
      <c r="O98" s="176"/>
      <c r="P98" s="177"/>
    </row>
    <row r="99" spans="2:16" ht="15" customHeight="1" x14ac:dyDescent="0.45">
      <c r="B99" s="189"/>
      <c r="C99" s="190"/>
      <c r="D99" s="190"/>
      <c r="E99" s="190"/>
      <c r="F99" s="190"/>
      <c r="G99" s="190"/>
      <c r="H99" s="190"/>
      <c r="I99" s="190"/>
      <c r="J99" s="190"/>
      <c r="K99" s="190"/>
      <c r="L99" s="190"/>
      <c r="M99" s="190"/>
      <c r="N99" s="190"/>
      <c r="O99" s="190"/>
      <c r="P99" s="191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2025-10-02T20:46:37Z</dcterms:modified>
</cp:coreProperties>
</file>