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365FA77E-E20A-4441-A9B7-45B7BD2FAD0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<sst xmlns="http://schemas.openxmlformats.org/spreadsheetml/2006/main" count="210" uniqueCount="193">
  <si>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</si>
  <si>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</si>
  <si>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</si>
  <si>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</si>
  <si>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</si>
  <si>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</si>
  <si>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</si>
  <si>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</si>
  <si>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</si>
  <si>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</si>
  <si>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</si>
  <si>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</si>
  <si>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</si>
  <si>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</si>
  <si>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</si>
  <si>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</si>
  <si>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</si>
  <si>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</si>
  <si>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</si>
  <si>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</si>
  <si>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</si>
  <si>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</si>
  <si>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</si>
  <si>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</si>
  <si>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</si>
  <si>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</si>
  <si>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</si>
  <si>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</si>
  <si>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</si>
  <si>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</si>
  <si>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</si>
  <si>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</si>
  <si>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</si>
  <si>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</si>
  <si>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</si>
  <si>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</si>
  <si>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</si>
  <si>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</si>
  <si>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</si>
  <si>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</si>
  <si>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</si>
  <si>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</si>
  <si>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</si>
  <si>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</si>
  <si>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</si>
  <si>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</si>
  <si>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</si>
  <si>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</si>
  <si>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</si>
  <si>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</si>
  <si>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</si>
  <si>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</si>
  <si>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</si>
  <si>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</si>
  <si>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</si>
  <si>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</si>
  <si>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</si>
  <si>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</si>
  <si>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</si>
  <si>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</si>
  <si>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</si>
  <si>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</si>
  <si>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</si>
  <si>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</si>
  <si>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</si>
  <si>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</si>
  <si>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</si>
  <si>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</si>
  <si>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</si>
  <si>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</si>
  <si>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</si>
  <si>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</si>
  <si>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</si>
  <si>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</si>
  <si>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</si>
  <si>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</si>
  <si>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</si>
  <si>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</si>
  <si>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</si>
  <si>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</si>
  <si>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</si>
  <si>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</si>
  <si>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</si>
  <si>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</si>
  <si>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</si>
  <si>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</si>
  <si>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</si>
  <si>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</si>
  <si>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</si>
  <si>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</si>
  <si>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</si>
  <si>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</si>
  <si>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</si>
  <si>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</si>
  <si>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</si>
  <si>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</si>
  <si>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</si>
  <si>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</si>
  <si>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</si>
  <si>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</si>
  <si>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</si>
  <si>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</si>
  <si>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</si>
  <si>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</si>
  <si>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</si>
  <si>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</si>
  <si>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</si>
  <si>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</si>
  <si>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</si>
  <si>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</si>
  <si>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</si>
  <si>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</si>
  <si>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</si>
  <si>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</si>
  <si>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</si>
  <si>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</si>
  <si>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</si>
  <si>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</si>
  <si>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</si>
  <si>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</si>
  <si>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</si>
  <si>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</si>
  <si>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</si>
  <si>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</si>
  <si>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</si>
  <si>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</si>
  <si>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</si>
  <si>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</si>
  <si>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</si>
  <si>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</si>
  <si>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</si>
  <si>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</si>
  <si>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</si>
  <si>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</si>
  <si>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</si>
  <si>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</si>
  <si>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</si>
  <si>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</si>
  <si>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</si>
  <si>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</si>
  <si>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</si>
  <si>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</si>
  <si>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</si>
  <si>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</si>
  <si>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</si>
  <si>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</si>
  <si>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</si>
  <si>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</si>
  <si>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</si>
  <si>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</si>
  <si>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</si>
  <si>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</si>
  <si>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</si>
  <si>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</si>
  <si>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</si>
  <si>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</si>
  <si>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</si>
  <si>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</si>
  <si>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</si>
  <si>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</si>
  <si>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</si>
  <si>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</si>
  <si>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</si>
  <si>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</si>
  <si>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</si>
  <si>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</si>
  <si>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</si>
  <si>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</si>
  <si>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</si>
  <si>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</si>
  <si>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</si>
  <si>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</si>
  <si>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</si>
  <si>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</si>
  <si>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</si>
  <si>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</si>
  <si>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</si>
  <si>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</si>
  <si>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</si>
  <si>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</si>
  <si>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</si>
  <si>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</si>
  <si>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</si>
  <si>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</si>
  <si>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>MMA-KS4</t>
    <phoneticPr fontId="3" type="noConversion"/>
  </si>
  <si>
    <t>S</t>
    <phoneticPr fontId="3" type="noConversion"/>
  </si>
  <si>
    <t>T_063617</t>
    <phoneticPr fontId="3" type="noConversion"/>
  </si>
  <si>
    <t>M_063655-063656:N</t>
    <phoneticPr fontId="3" type="noConversion"/>
  </si>
  <si>
    <t>M_063681-063682:K</t>
    <phoneticPr fontId="3" type="noConversion"/>
  </si>
  <si>
    <t>20s/20k 30s/19k 40s/16k</t>
    <phoneticPr fontId="3" type="noConversion"/>
  </si>
  <si>
    <t>20s/18k 30s/18k 40s/21k</t>
    <phoneticPr fontId="3" type="noConversion"/>
  </si>
  <si>
    <t>60s/26k 40s/23k 30s/25k</t>
    <phoneticPr fontId="3" type="noConversion"/>
  </si>
  <si>
    <t>60s/16k 50s/21k 40s/27k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</si>
</sst>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2" zoomScale="145" zoomScaleNormal="145" workbookViewId="0">
      <selection activeCell="H68" sqref="H6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45922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0.97291666666666676</v>
      </c>
      <c r="D9" s="8">
        <v>1.6</v>
      </c>
      <c r="E9" s="8">
        <v>7.7</v>
      </c>
      <c r="F9" s="8">
        <v>12</v>
      </c>
      <c r="G9" s="35" t="s">
        <v>185</v>
      </c>
      <c r="H9" s="8">
        <v>0.7</v>
      </c>
      <c r="I9" s="35">
        <v>0.1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0.15277777777777776</v>
      </c>
      <c r="D10" s="8">
        <v>2.2000000000000002</v>
      </c>
      <c r="E10" s="8">
        <v>8.6999999999999993</v>
      </c>
      <c r="F10" s="8">
        <v>21</v>
      </c>
      <c r="G10" s="114" t="s">
        <v>185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0.41250000000000003</v>
      </c>
      <c r="D11" s="14">
        <v>1.5</v>
      </c>
      <c r="E11" s="14">
        <v>10</v>
      </c>
      <c r="F11" s="14">
        <v>8</v>
      </c>
      <c r="G11" s="114" t="s">
        <v>181</v>
      </c>
      <c r="H11" s="8">
        <v>4.0999999999999996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23.439583333333335</v>
      </c>
      <c r="D12" s="18">
        <f>AVERAGE(D9:D11)</f>
        <v>1.7666666666666668</v>
      </c>
      <c r="E12" s="18">
        <f>AVERAGE(E9:E11)</f>
        <v>8.7999999999999989</v>
      </c>
      <c r="F12" s="19">
        <f>AVERAGE(F9:F11)</f>
        <v>13.666666666666666</v>
      </c>
      <c r="G12" s="20"/>
      <c r="H12" s="21">
        <f>AVERAGE(H9:H11)</f>
        <v>1.7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179</v>
      </c>
      <c r="G16" s="26" t="s">
        <v>184</v>
      </c>
      <c r="H16" s="26" t="s">
        <v>180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0.91180555555555554</v>
      </c>
      <c r="D17" s="27">
        <v>0.91875000000000007</v>
      </c>
      <c r="E17" s="27">
        <v>0.97291666666666676</v>
      </c>
      <c r="F17" s="27">
        <v>0.15</v>
      </c>
      <c r="G17" s="27">
        <v>0.21388888888888891</v>
      </c>
      <c r="H17" s="27">
        <v>0.39027777777777778</v>
      </c>
      <c r="I17" s="27">
        <v>0.41250000000000003</v>
      </c>
      <c r="J17" s="27"/>
      <c r="K17" s="27"/>
      <c r="L17" s="27"/>
      <c r="M17" s="27"/>
      <c r="N17" s="27"/>
      <c r="O17" s="27"/>
      <c r="P17" s="27">
        <v>0.42430555555555555</v>
      </c>
    </row>
    <row r="18" spans="2:16" ht="14.15" customHeight="1" x14ac:dyDescent="0.45">
      <c r="B18" s="34" t="s">
        <v>43</v>
      </c>
      <c r="C18" s="26">
        <v>63439</v>
      </c>
      <c r="D18" s="26">
        <v>63442</v>
      </c>
      <c r="E18" s="26">
        <v>63453</v>
      </c>
      <c r="F18" s="26">
        <v>63572</v>
      </c>
      <c r="G18" s="26">
        <v>63616</v>
      </c>
      <c r="H18" s="26">
        <v>63697</v>
      </c>
      <c r="I18" s="26">
        <v>63711</v>
      </c>
      <c r="J18" s="26"/>
      <c r="K18" s="26"/>
      <c r="L18" s="26"/>
      <c r="M18" s="26"/>
      <c r="N18" s="26"/>
      <c r="O18" s="26"/>
      <c r="P18" s="26">
        <v>63722</v>
      </c>
    </row>
    <row r="19" spans="2:16" ht="14.15" customHeight="1" thickBot="1" x14ac:dyDescent="0.5">
      <c r="B19" s="13" t="s">
        <v>44</v>
      </c>
      <c r="C19" s="28"/>
      <c r="D19" s="26">
        <v>63452</v>
      </c>
      <c r="E19" s="29">
        <v>63571</v>
      </c>
      <c r="F19" s="29">
        <v>63615</v>
      </c>
      <c r="G19" s="26">
        <v>63696</v>
      </c>
      <c r="H19" s="29">
        <v>63710</v>
      </c>
      <c r="I19" s="29">
        <v>63721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119</v>
      </c>
      <c r="F20" s="32">
        <f t="shared" si="0"/>
        <v>44</v>
      </c>
      <c r="G20" s="32">
        <f t="shared" si="0"/>
        <v>81</v>
      </c>
      <c r="H20" s="32">
        <f t="shared" si="0"/>
        <v>14</v>
      </c>
      <c r="I20" s="32">
        <f t="shared" si="0"/>
        <v>11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6">
        <v>0.96319444444444446</v>
      </c>
      <c r="D23" s="116">
        <v>0.96597222222222223</v>
      </c>
      <c r="E23" s="113" t="s">
        <v>173</v>
      </c>
      <c r="F23" s="178" t="s">
        <v>189</v>
      </c>
      <c r="G23" s="179"/>
      <c r="H23" s="179"/>
      <c r="I23" s="180"/>
      <c r="J23" s="116">
        <v>0.41250000000000003</v>
      </c>
      <c r="K23" s="116">
        <v>0.41666666666666669</v>
      </c>
      <c r="L23" s="113" t="s">
        <v>174</v>
      </c>
      <c r="M23" s="162" t="s">
        <v>191</v>
      </c>
      <c r="N23" s="162"/>
      <c r="O23" s="162"/>
      <c r="P23" s="162"/>
    </row>
    <row r="24" spans="2:16" ht="13.5" customHeight="1" x14ac:dyDescent="0.45">
      <c r="B24" s="176"/>
      <c r="C24" s="116"/>
      <c r="D24" s="116"/>
      <c r="E24" s="113" t="s">
        <v>175</v>
      </c>
      <c r="F24" s="178"/>
      <c r="G24" s="179"/>
      <c r="H24" s="179"/>
      <c r="I24" s="180"/>
      <c r="J24" s="116"/>
      <c r="K24" s="116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6">
        <v>0.96736111111111101</v>
      </c>
      <c r="D25" s="116">
        <v>0.97013888888888899</v>
      </c>
      <c r="E25" s="113" t="s">
        <v>176</v>
      </c>
      <c r="F25" s="178" t="s">
        <v>190</v>
      </c>
      <c r="G25" s="179"/>
      <c r="H25" s="179"/>
      <c r="I25" s="180"/>
      <c r="J25" s="116">
        <v>0.41805555555555557</v>
      </c>
      <c r="K25" s="116">
        <v>0.42083333333333334</v>
      </c>
      <c r="L25" s="113" t="s">
        <v>175</v>
      </c>
      <c r="M25" s="162" t="s">
        <v>192</v>
      </c>
      <c r="N25" s="162"/>
      <c r="O25" s="162"/>
      <c r="P25" s="162"/>
    </row>
    <row r="26" spans="2:16" ht="13.5" customHeight="1" x14ac:dyDescent="0.45">
      <c r="B26" s="176"/>
      <c r="C26" s="116"/>
      <c r="D26" s="116"/>
      <c r="E26" s="113" t="s">
        <v>174</v>
      </c>
      <c r="F26" s="162"/>
      <c r="G26" s="162"/>
      <c r="H26" s="162"/>
      <c r="I26" s="162"/>
      <c r="J26" s="116"/>
      <c r="K26" s="116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0.14027777777777778</v>
      </c>
      <c r="D30" s="42"/>
      <c r="E30" s="42">
        <v>6.25E-2</v>
      </c>
      <c r="F30" s="42">
        <v>0.18402777777777779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0.38680555555555557</v>
      </c>
    </row>
    <row r="31" spans="2:16" ht="14.15" customHeight="1" x14ac:dyDescent="0.45">
      <c r="B31" s="36" t="s">
        <v>164</v>
      </c>
      <c r="C31" s="46">
        <v>0.17708333333333334</v>
      </c>
      <c r="D31" s="7"/>
      <c r="E31" s="7">
        <v>6.3888888888888884E-2</v>
      </c>
      <c r="F31" s="7">
        <v>0.1763888888888889</v>
      </c>
      <c r="G31" s="7"/>
      <c r="H31" s="7"/>
      <c r="I31" s="7"/>
      <c r="J31" s="7"/>
      <c r="K31" s="7">
        <v>2.2222222222222223E-2</v>
      </c>
      <c r="L31" s="7"/>
      <c r="M31" s="7"/>
      <c r="N31" s="7"/>
      <c r="O31" s="47"/>
      <c r="P31" s="45">
        <f>SUM(C31:N31)</f>
        <v>0.43958333333333333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0.17708333333333334</v>
      </c>
      <c r="D34" s="108">
        <f t="shared" ref="D34:N34" si="2">D31-D32-D33</f>
        <v>0</v>
      </c>
      <c r="E34" s="108">
        <f t="shared" si="2"/>
        <v>6.3888888888888884E-2</v>
      </c>
      <c r="F34" s="108">
        <f t="shared" si="2"/>
        <v>0.1763888888888889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2.2222222222222223E-2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0.43958333333333333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3" t="s">
        <v>186</v>
      </c>
      <c r="D36" s="164"/>
      <c r="E36" s="157" t="s">
        <v>187</v>
      </c>
      <c r="F36" s="157"/>
      <c r="G36" s="157" t="s">
        <v>188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2.4</v>
      </c>
      <c r="E53" s="111">
        <v>3.58</v>
      </c>
      <c r="F53" s="111">
        <v>1.43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193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-165.3</v>
      </c>
      <c r="E72" s="99" t="s">
        <v>117</v>
      </c>
      <c r="F72" s="59">
        <v>18.2</v>
      </c>
      <c r="G72" s="59">
        <v>16.8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-165.6</v>
      </c>
      <c r="D73" s="59">
        <v>-166.9</v>
      </c>
      <c r="E73" s="101" t="s">
        <v>121</v>
      </c>
      <c r="F73" s="60">
        <v>23.2</v>
      </c>
      <c r="G73" s="60">
        <v>13.2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-192.8</v>
      </c>
      <c r="D74" s="59">
        <v>-194.2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-111.3</v>
      </c>
      <c r="D75" s="59">
        <v>-115.4</v>
      </c>
      <c r="E75" s="101" t="s">
        <v>131</v>
      </c>
      <c r="F75" s="61">
        <v>20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26.2</v>
      </c>
      <c r="D76" s="59">
        <v>25.1</v>
      </c>
      <c r="E76" s="101" t="s">
        <v>136</v>
      </c>
      <c r="F76" s="61">
        <v>20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21.6</v>
      </c>
      <c r="E77" s="101" t="s">
        <v>141</v>
      </c>
      <c r="F77" s="61">
        <v>250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20.5</v>
      </c>
      <c r="D78" s="59">
        <v>19.8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19.2</v>
      </c>
      <c r="D79" s="59">
        <v>18.600000000000001</v>
      </c>
      <c r="E79" s="99" t="s">
        <v>151</v>
      </c>
      <c r="F79" s="59">
        <v>12.8</v>
      </c>
      <c r="G79" s="59">
        <v>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9.4300000000000002E-5</v>
      </c>
      <c r="D80" s="63">
        <v>1.11E-4</v>
      </c>
      <c r="E80" s="101" t="s">
        <v>156</v>
      </c>
      <c r="F80" s="60">
        <v>30.8</v>
      </c>
      <c r="G80" s="60">
        <v>12.3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2025-09-22T10:18:17Z</dcterms:modified>
</cp:coreProperties>
</file>