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71392712-F328-4432-800F-1981834C96A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<sst xmlns="http://schemas.openxmlformats.org/spreadsheetml/2006/main" count="206" uniqueCount="191">
  <si>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</si>
  <si>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</si>
  <si>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</si>
  <si>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</si>
  <si>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</si>
  <si>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</si>
  <si>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</si>
  <si>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</si>
  <si>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</si>
  <si>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</si>
  <si>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</si>
  <si>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</si>
  <si>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</si>
  <si>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</si>
  <si>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</si>
  <si>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</si>
  <si>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</si>
  <si>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</si>
  <si>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</si>
  <si>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</si>
  <si>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</si>
  <si>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</si>
  <si>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</si>
  <si>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</si>
  <si>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</si>
  <si>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</si>
  <si>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</si>
  <si>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</si>
  <si>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</si>
  <si>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</si>
  <si>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</si>
  <si>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</si>
  <si>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</si>
  <si>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</si>
  <si>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</si>
  <si>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</si>
  <si>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</si>
  <si>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</si>
  <si>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</si>
  <si>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</si>
  <si>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</si>
  <si>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</si>
  <si>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</si>
  <si>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</si>
  <si>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</si>
  <si>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</si>
  <si>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</si>
  <si>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</si>
  <si>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</si>
  <si>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</si>
  <si>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</si>
  <si>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</si>
  <si>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</si>
  <si>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</si>
  <si>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</si>
  <si>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</si>
  <si>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</si>
  <si>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</si>
  <si>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</si>
  <si>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</si>
  <si>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</si>
  <si>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</si>
  <si>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</si>
  <si>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</si>
  <si>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</si>
  <si>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</si>
  <si>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</si>
  <si>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</si>
  <si>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</si>
  <si>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</si>
  <si>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</si>
  <si>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</si>
  <si>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</si>
  <si>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</si>
  <si>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</si>
  <si>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</si>
  <si>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</si>
  <si>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</si>
  <si>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</si>
  <si>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</si>
  <si>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</si>
  <si>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</si>
  <si>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</si>
  <si>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</si>
  <si>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</si>
  <si>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</si>
  <si>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</si>
  <si>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</si>
  <si>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</si>
  <si>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</si>
  <si>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</si>
  <si>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</si>
  <si>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</si>
  <si>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</si>
  <si>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</si>
  <si>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</si>
  <si>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</si>
  <si>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</si>
  <si>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</si>
  <si>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</si>
  <si>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</si>
  <si>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</si>
  <si>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</si>
  <si>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</si>
  <si>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</si>
  <si>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</si>
  <si>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</si>
  <si>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</si>
  <si>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</si>
  <si>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</si>
  <si>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</si>
  <si>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</si>
  <si>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</si>
  <si>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</si>
  <si>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</si>
  <si>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</si>
  <si>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</si>
  <si>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</si>
  <si>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</si>
  <si>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</si>
  <si>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</si>
  <si>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</si>
  <si>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</si>
  <si>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</si>
  <si>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</si>
  <si>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</si>
  <si>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</si>
  <si>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</si>
  <si>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</si>
  <si>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</si>
  <si>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</si>
  <si>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</si>
  <si>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</si>
  <si>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</si>
  <si>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</si>
  <si>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</si>
  <si>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</si>
  <si>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</si>
  <si>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</si>
  <si>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</si>
  <si>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</si>
  <si>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</si>
  <si>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</si>
  <si>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</si>
  <si>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</si>
  <si>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</si>
  <si>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</si>
  <si>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</si>
  <si>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</si>
  <si>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</si>
  <si>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</si>
  <si>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</si>
  <si>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</si>
  <si>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</si>
  <si>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</si>
  <si>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</si>
  <si>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</si>
  <si>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</si>
  <si>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</si>
  <si>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</si>
  <si>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</si>
  <si>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</si>
  <si>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</si>
  <si>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</si>
  <si>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</si>
  <si>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</si>
  <si>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</si>
  <si>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</si>
  <si>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</si>
  <si>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</si>
  <si>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</si>
  <si>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</si>
  <si>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</si>
  <si>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</si>
  <si>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</si>
  <si>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</si>
  <si>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</si>
  <si>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</si>
  <si>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</si>
  <si>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</si>
  <si>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>1. 월령 40% 이하로 방풍막 제거</t>
    <phoneticPr fontId="3" type="noConversion"/>
  </si>
  <si>
    <t>W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</si>
  <si>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</si>
  <si>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</si>
  <si>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</si>
  <si>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S</t>
    <phoneticPr fontId="3" type="noConversion"/>
  </si>
  <si>
    <t>DIR-KSP</t>
    <phoneticPr fontId="3" type="noConversion"/>
  </si>
  <si>
    <t>M_055034-055035:K</t>
    <phoneticPr fontId="3" type="noConversion"/>
  </si>
  <si>
    <t>M_055047-055048:K</t>
    <phoneticPr fontId="3" type="noConversion"/>
  </si>
  <si>
    <t>M_055125-055126:K</t>
    <phoneticPr fontId="3" type="noConversion"/>
  </si>
  <si>
    <t>T_055157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</si>
</sst>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2" zoomScale="145" zoomScaleNormal="145" workbookViewId="0">
      <selection activeCell="G81" sqref="G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45894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0.96319444444444446</v>
      </c>
      <c r="D9" s="8">
        <v>1.4</v>
      </c>
      <c r="E9" s="8">
        <v>8.6</v>
      </c>
      <c r="F9" s="8">
        <v>17</v>
      </c>
      <c r="G9" s="35" t="s">
        <v>181</v>
      </c>
      <c r="H9" s="8">
        <v>0.3</v>
      </c>
      <c r="I9" s="35">
        <v>1.6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0.17500000000000002</v>
      </c>
      <c r="D10" s="8">
        <v>1.2</v>
      </c>
      <c r="E10" s="8">
        <v>8.8000000000000007</v>
      </c>
      <c r="F10" s="8">
        <v>13</v>
      </c>
      <c r="G10" s="115" t="s">
        <v>185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0.43958333333333338</v>
      </c>
      <c r="D11" s="14">
        <v>1.5</v>
      </c>
      <c r="E11" s="14">
        <v>11.1</v>
      </c>
      <c r="F11" s="14">
        <v>13</v>
      </c>
      <c r="G11" s="115" t="s">
        <v>179</v>
      </c>
      <c r="H11" s="8">
        <v>3.7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23.476388888888891</v>
      </c>
      <c r="D12" s="18">
        <f>AVERAGE(D9:D11)</f>
        <v>1.3666666666666665</v>
      </c>
      <c r="E12" s="18">
        <f>AVERAGE(E9:E11)</f>
        <v>9.5</v>
      </c>
      <c r="F12" s="19">
        <f>AVERAGE(F9:F11)</f>
        <v>14.333333333333334</v>
      </c>
      <c r="G12" s="20"/>
      <c r="H12" s="21">
        <f>AVERAGE(H9:H11)</f>
        <v>1.6666666666666667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186</v>
      </c>
      <c r="G16" s="26" t="s">
        <v>183</v>
      </c>
      <c r="H16" s="26" t="s">
        <v>182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0.92569444444444438</v>
      </c>
      <c r="D17" s="27">
        <v>0.9277777777777777</v>
      </c>
      <c r="E17" s="27">
        <v>0.96319444444444446</v>
      </c>
      <c r="F17" s="27">
        <v>0.22430555555555556</v>
      </c>
      <c r="G17" s="27">
        <v>0.41180555555555554</v>
      </c>
      <c r="H17" s="27">
        <v>0.43958333333333338</v>
      </c>
      <c r="I17" s="27"/>
      <c r="J17" s="27"/>
      <c r="K17" s="27"/>
      <c r="L17" s="27"/>
      <c r="M17" s="27"/>
      <c r="N17" s="27"/>
      <c r="O17" s="27"/>
      <c r="P17" s="27">
        <v>0.44305555555555554</v>
      </c>
    </row>
    <row r="18" spans="2:16" ht="14.15" customHeight="1" x14ac:dyDescent="0.45">
      <c r="B18" s="34" t="s">
        <v>43</v>
      </c>
      <c r="C18" s="26">
        <v>54866</v>
      </c>
      <c r="D18" s="26">
        <v>54867</v>
      </c>
      <c r="E18" s="26">
        <v>54872</v>
      </c>
      <c r="F18" s="26">
        <v>55052</v>
      </c>
      <c r="G18" s="26">
        <v>55164</v>
      </c>
      <c r="H18" s="26">
        <v>55176</v>
      </c>
      <c r="I18" s="26"/>
      <c r="J18" s="26"/>
      <c r="K18" s="26"/>
      <c r="L18" s="26"/>
      <c r="M18" s="26"/>
      <c r="N18" s="26"/>
      <c r="O18" s="26"/>
      <c r="P18" s="26">
        <v>55181</v>
      </c>
    </row>
    <row r="19" spans="2:16" ht="14.15" customHeight="1" thickBot="1" x14ac:dyDescent="0.5">
      <c r="B19" s="13" t="s">
        <v>44</v>
      </c>
      <c r="C19" s="28"/>
      <c r="D19" s="26">
        <v>54871</v>
      </c>
      <c r="E19" s="29">
        <v>555051</v>
      </c>
      <c r="F19" s="29">
        <v>55163</v>
      </c>
      <c r="G19" s="26">
        <v>55175</v>
      </c>
      <c r="H19" s="29">
        <v>55180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500180</v>
      </c>
      <c r="F20" s="32">
        <f t="shared" si="0"/>
        <v>112</v>
      </c>
      <c r="G20" s="32">
        <f t="shared" si="0"/>
        <v>12</v>
      </c>
      <c r="H20" s="32">
        <f t="shared" si="0"/>
        <v>5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173</v>
      </c>
      <c r="F23" s="135"/>
      <c r="G23" s="136"/>
      <c r="H23" s="136"/>
      <c r="I23" s="137"/>
      <c r="J23" s="113"/>
      <c r="K23" s="113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175</v>
      </c>
      <c r="F24" s="135"/>
      <c r="G24" s="136"/>
      <c r="H24" s="136"/>
      <c r="I24" s="137"/>
      <c r="J24" s="113"/>
      <c r="K24" s="113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176</v>
      </c>
      <c r="F25" s="135"/>
      <c r="G25" s="136"/>
      <c r="H25" s="136"/>
      <c r="I25" s="137"/>
      <c r="J25" s="113"/>
      <c r="K25" s="113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174</v>
      </c>
      <c r="F26" s="132"/>
      <c r="G26" s="132"/>
      <c r="H26" s="132"/>
      <c r="I26" s="132"/>
      <c r="J26" s="113"/>
      <c r="K26" s="113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0.22708333333333333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0.19305555555555554</v>
      </c>
      <c r="O30" s="44"/>
      <c r="P30" s="45">
        <f>SUM(C30:J30,L30:N30)</f>
        <v>0.42013888888888884</v>
      </c>
    </row>
    <row r="31" spans="2:16" ht="14.15" customHeight="1" x14ac:dyDescent="0.45">
      <c r="B31" s="36" t="s">
        <v>164</v>
      </c>
      <c r="C31" s="46">
        <v>0.26111111111111113</v>
      </c>
      <c r="D31" s="7">
        <v>0.1875</v>
      </c>
      <c r="E31" s="7"/>
      <c r="F31" s="7"/>
      <c r="G31" s="7"/>
      <c r="H31" s="7"/>
      <c r="I31" s="7"/>
      <c r="J31" s="7"/>
      <c r="K31" s="7">
        <v>2.7777777777777776E-2</v>
      </c>
      <c r="L31" s="7"/>
      <c r="M31" s="7"/>
      <c r="N31" s="7"/>
      <c r="O31" s="47"/>
      <c r="P31" s="45">
        <f>SUM(C31:N31)</f>
        <v>0.47638888888888892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0.26111111111111113</v>
      </c>
      <c r="D34" s="108">
        <f t="shared" ref="D34:N34" si="2">D31-D32-D33</f>
        <v>0.1875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2.7777777777777776E-2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0.47638888888888892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 t="s">
        <v>187</v>
      </c>
      <c r="D36" s="148"/>
      <c r="E36" s="148" t="s">
        <v>188</v>
      </c>
      <c r="F36" s="148"/>
      <c r="G36" s="148" t="s">
        <v>189</v>
      </c>
      <c r="H36" s="148"/>
      <c r="I36" s="148" t="s">
        <v>190</v>
      </c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621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-162.6</v>
      </c>
      <c r="D72" s="59">
        <v>-164.6</v>
      </c>
      <c r="E72" s="99" t="s">
        <v>117</v>
      </c>
      <c r="F72" s="59">
        <v>17.5</v>
      </c>
      <c r="G72" s="59">
        <v>17.8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-164.1</v>
      </c>
      <c r="D73" s="59">
        <v>-166.2</v>
      </c>
      <c r="E73" s="101" t="s">
        <v>121</v>
      </c>
      <c r="F73" s="60">
        <v>23.1</v>
      </c>
      <c r="G73" s="60">
        <v>14.4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-192.5</v>
      </c>
      <c r="D74" s="59">
        <v>-192.3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-108.7</v>
      </c>
      <c r="D75" s="59">
        <v>-114.4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27.4</v>
      </c>
      <c r="D76" s="59">
        <v>25.6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23.1</v>
      </c>
      <c r="D77" s="59">
        <v>21.9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21.1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18.7</v>
      </c>
      <c r="E79" s="99" t="s">
        <v>151</v>
      </c>
      <c r="F79" s="59">
        <v>16.7</v>
      </c>
      <c r="G79" s="59">
        <v>10.5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9.98E-5</v>
      </c>
      <c r="D80" s="63">
        <v>9.7499999999999998E-5</v>
      </c>
      <c r="E80" s="101" t="s">
        <v>156</v>
      </c>
      <c r="F80" s="60">
        <v>20.8</v>
      </c>
      <c r="G80" s="60">
        <v>17.2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180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2025-08-25T10:47:03Z</dcterms:modified>
</cp:coreProperties>
</file>