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10980D43-E7E6-49AF-8377-F9B77AABA55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<sst xmlns="http://schemas.openxmlformats.org/spreadsheetml/2006/main" count="206" uniqueCount="188">
  <si>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</si>
  <si>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</si>
  <si>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</si>
  <si>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</si>
  <si>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</si>
  <si>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</si>
  <si>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</si>
  <si>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</si>
  <si>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</si>
  <si>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</si>
  <si>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</si>
  <si>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</si>
  <si>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</si>
  <si>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</si>
  <si>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</si>
  <si>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</si>
  <si>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</si>
  <si>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</si>
  <si>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</si>
  <si>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</si>
  <si>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</si>
  <si>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</si>
  <si>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</si>
  <si>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</si>
  <si>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</si>
  <si>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</si>
  <si>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</si>
  <si>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</si>
  <si>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</si>
  <si>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</si>
  <si>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</si>
  <si>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</si>
  <si>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</si>
  <si>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</si>
  <si>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</si>
  <si>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</si>
  <si>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</si>
  <si>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</si>
  <si>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</si>
  <si>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</si>
  <si>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</si>
  <si>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</si>
  <si>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</si>
  <si>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</si>
  <si>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</si>
  <si>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</si>
  <si>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</si>
  <si>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</si>
  <si>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</si>
  <si>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</si>
  <si>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</si>
  <si>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</si>
  <si>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</si>
  <si>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</si>
  <si>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</si>
  <si>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</si>
  <si>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</si>
  <si>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</si>
  <si>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</si>
  <si>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</si>
  <si>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</si>
  <si>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</si>
  <si>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</si>
  <si>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</si>
  <si>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</si>
  <si>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</si>
  <si>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</si>
  <si>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</si>
  <si>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</si>
  <si>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</si>
  <si>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</si>
  <si>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</si>
  <si>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</si>
  <si>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</si>
  <si>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</si>
  <si>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</si>
  <si>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</si>
  <si>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</si>
  <si>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</si>
  <si>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</si>
  <si>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</si>
  <si>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</si>
  <si>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</si>
  <si>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</si>
  <si>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</si>
  <si>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</si>
  <si>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</si>
  <si>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</si>
  <si>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</si>
  <si>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</si>
  <si>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</si>
  <si>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</si>
  <si>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</si>
  <si>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</si>
  <si>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</si>
  <si>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</si>
  <si>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</si>
  <si>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</si>
  <si>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</si>
  <si>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</si>
  <si>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</si>
  <si>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</si>
  <si>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</si>
  <si>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</si>
  <si>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</si>
  <si>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</si>
  <si>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</si>
  <si>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</si>
  <si>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</si>
  <si>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</si>
  <si>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</si>
  <si>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</si>
  <si>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</si>
  <si>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</si>
  <si>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</si>
  <si>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</si>
  <si>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</si>
  <si>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</si>
  <si>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</si>
  <si>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</si>
  <si>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</si>
  <si>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</si>
  <si>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</si>
  <si>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</si>
  <si>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</si>
  <si>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</si>
  <si>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</si>
  <si>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</si>
  <si>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</si>
  <si>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</si>
  <si>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</si>
  <si>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</si>
  <si>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</si>
  <si>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</si>
  <si>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</si>
  <si>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</si>
  <si>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</si>
  <si>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</si>
  <si>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</si>
  <si>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</si>
  <si>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</si>
  <si>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</si>
  <si>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</si>
  <si>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</si>
  <si>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</si>
  <si>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</si>
  <si>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</si>
  <si>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</si>
  <si>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</si>
  <si>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</si>
  <si>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</si>
  <si>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</si>
  <si>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</si>
  <si>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</si>
  <si>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</si>
  <si>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</si>
  <si>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</si>
  <si>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</si>
  <si>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</si>
  <si>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</si>
  <si>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</si>
  <si>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</si>
  <si>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</si>
  <si>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</si>
  <si>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</si>
  <si>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</si>
  <si>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</si>
  <si>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</si>
  <si>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</si>
  <si>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</si>
  <si>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</si>
  <si>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</si>
  <si>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</si>
  <si>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</si>
  <si>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</si>
  <si>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</si>
  <si>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</si>
  <si>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</si>
  <si>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</si>
  <si>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</si>
  <si>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</si>
  <si>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BLG-DEEPS</t>
    <phoneticPr fontId="3" type="noConversion"/>
  </si>
  <si>
    <t>N</t>
    <phoneticPr fontId="3" type="noConversion"/>
  </si>
  <si>
    <t>1. 월령 40% 이하로 방풍막 제거</t>
    <phoneticPr fontId="3" type="noConversion"/>
  </si>
  <si>
    <t>박다운</t>
    <phoneticPr fontId="3" type="noConversion"/>
  </si>
  <si>
    <t>ALL</t>
    <phoneticPr fontId="3" type="noConversion"/>
  </si>
  <si>
    <t>M_048789-048790:M</t>
    <phoneticPr fontId="3" type="noConversion"/>
  </si>
  <si>
    <t>1. [UT 07:37-10:10] 구름으로 인한 관측 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</si>
</sst>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0" zoomScale="145" zoomScaleNormal="145" workbookViewId="0">
      <selection activeCell="K67" sqref="K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45868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78.328611898017002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0.95416666666666661</v>
      </c>
      <c r="D9" s="8">
        <v>1.2</v>
      </c>
      <c r="E9" s="8">
        <v>15.2</v>
      </c>
      <c r="F9" s="8">
        <v>11</v>
      </c>
      <c r="G9" s="35" t="s">
        <v>182</v>
      </c>
      <c r="H9" s="8">
        <v>5.9</v>
      </c>
      <c r="I9" s="35">
        <v>23.1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0.14861111111111111</v>
      </c>
      <c r="D10" s="8">
        <v>0.8</v>
      </c>
      <c r="E10" s="8">
        <v>14.6</v>
      </c>
      <c r="F10" s="8">
        <v>12</v>
      </c>
      <c r="G10" s="115" t="s">
        <v>182</v>
      </c>
      <c r="H10" s="8">
        <v>7.9</v>
      </c>
      <c r="I10" s="11"/>
      <c r="J10" s="9">
        <f>IF(L10, 1, 0) + IF(M10, 2, 0) + IF(N10, 4, 0) + IF(O10, 8, 0) + IF(P10, 16, 0)</f>
        <v>2</v>
      </c>
      <c r="K10" s="12" t="b">
        <v>0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0.44444444444444442</v>
      </c>
      <c r="D11" s="14"/>
      <c r="E11" s="14">
        <v>11</v>
      </c>
      <c r="F11" s="14">
        <v>14</v>
      </c>
      <c r="G11" s="115" t="s">
        <v>182</v>
      </c>
      <c r="H11" s="14">
        <v>9.4</v>
      </c>
      <c r="I11" s="15"/>
      <c r="J11" s="9">
        <f>IF(L11, 1, 0) + IF(M11, 2, 0) + IF(N11, 4, 0) + IF(O11, 8, 0) + IF(P11, 16, 0)</f>
        <v>10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23.490277777777777</v>
      </c>
      <c r="D12" s="18">
        <f>AVERAGE(D9:D11)</f>
        <v>1</v>
      </c>
      <c r="E12" s="18">
        <f>AVERAGE(E9:E11)</f>
        <v>13.6</v>
      </c>
      <c r="F12" s="19">
        <f>AVERAGE(F9:F11)</f>
        <v>12.333333333333334</v>
      </c>
      <c r="G12" s="20"/>
      <c r="H12" s="21">
        <f>AVERAGE(H9:H11)</f>
        <v>7.7333333333333343</v>
      </c>
      <c r="I12" s="22"/>
      <c r="J12" s="23">
        <f>AVERAGE(J9:J11)</f>
        <v>4.333333333333333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181</v>
      </c>
      <c r="G16" s="26" t="s">
        <v>179</v>
      </c>
      <c r="H16" s="26" t="s">
        <v>180</v>
      </c>
      <c r="I16" s="26" t="s">
        <v>173</v>
      </c>
      <c r="J16" s="26" t="s">
        <v>185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0.9194444444444444</v>
      </c>
      <c r="D17" s="27">
        <v>0.92222222222222217</v>
      </c>
      <c r="E17" s="27">
        <v>0.95416666666666661</v>
      </c>
      <c r="F17" s="27">
        <v>0.98055555555555562</v>
      </c>
      <c r="G17" s="27">
        <v>0.99930555555555556</v>
      </c>
      <c r="H17" s="27">
        <v>0.28263888888888888</v>
      </c>
      <c r="I17" s="27">
        <v>0.42499999999999999</v>
      </c>
      <c r="J17" s="27">
        <v>0.44444444444444442</v>
      </c>
      <c r="K17" s="27"/>
      <c r="L17" s="27"/>
      <c r="M17" s="27"/>
      <c r="N17" s="27"/>
      <c r="O17" s="27"/>
      <c r="P17" s="27">
        <v>0.45</v>
      </c>
    </row>
    <row r="18" spans="2:16" ht="14.15" customHeight="1" x14ac:dyDescent="0.45">
      <c r="B18" s="34" t="s">
        <v>43</v>
      </c>
      <c r="C18" s="26">
        <v>48746</v>
      </c>
      <c r="D18" s="26">
        <v>48747</v>
      </c>
      <c r="E18" s="26">
        <v>48752</v>
      </c>
      <c r="F18" s="26">
        <v>48771</v>
      </c>
      <c r="G18" s="26">
        <v>48783</v>
      </c>
      <c r="H18" s="26">
        <v>48979</v>
      </c>
      <c r="I18" s="26">
        <v>49003</v>
      </c>
      <c r="J18" s="26">
        <v>49015</v>
      </c>
      <c r="K18" s="26"/>
      <c r="L18" s="26"/>
      <c r="M18" s="26"/>
      <c r="N18" s="26"/>
      <c r="O18" s="26"/>
      <c r="P18" s="26">
        <v>49020</v>
      </c>
    </row>
    <row r="19" spans="2:16" ht="14.15" customHeight="1" thickBot="1" x14ac:dyDescent="0.5">
      <c r="B19" s="13" t="s">
        <v>44</v>
      </c>
      <c r="C19" s="28"/>
      <c r="D19" s="26">
        <v>48751</v>
      </c>
      <c r="E19" s="29">
        <v>48770</v>
      </c>
      <c r="F19" s="29">
        <v>48782</v>
      </c>
      <c r="G19" s="26">
        <v>48978</v>
      </c>
      <c r="H19" s="29">
        <v>49002</v>
      </c>
      <c r="I19" s="29">
        <v>49014</v>
      </c>
      <c r="J19" s="29">
        <v>49019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19</v>
      </c>
      <c r="F20" s="32">
        <f t="shared" si="0"/>
        <v>12</v>
      </c>
      <c r="G20" s="32">
        <f t="shared" si="0"/>
        <v>196</v>
      </c>
      <c r="H20" s="32">
        <f t="shared" si="0"/>
        <v>24</v>
      </c>
      <c r="I20" s="32">
        <f t="shared" si="0"/>
        <v>12</v>
      </c>
      <c r="J20" s="32">
        <f t="shared" ref="J20:O20" si="1">IF(ISNUMBER(J18),J19-J18+1,"")</f>
        <v>5</v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0.30694444444444441</v>
      </c>
      <c r="D30" s="42">
        <v>0.13680555555555554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0.44374999999999998</v>
      </c>
    </row>
    <row r="31" spans="2:16" ht="14.15" customHeight="1" x14ac:dyDescent="0.45">
      <c r="B31" s="36" t="s">
        <v>164</v>
      </c>
      <c r="C31" s="46">
        <v>0.30972222222222223</v>
      </c>
      <c r="D31" s="7">
        <v>0.1423611111111111</v>
      </c>
      <c r="E31" s="7"/>
      <c r="F31" s="7"/>
      <c r="G31" s="7">
        <v>1.8749999999999999E-2</v>
      </c>
      <c r="H31" s="7"/>
      <c r="I31" s="7"/>
      <c r="J31" s="7"/>
      <c r="K31" s="7">
        <v>1.9444444444444445E-2</v>
      </c>
      <c r="L31" s="7"/>
      <c r="M31" s="7"/>
      <c r="N31" s="7"/>
      <c r="O31" s="47"/>
      <c r="P31" s="45">
        <f>SUM(C31:N31)</f>
        <v>0.49027777777777776</v>
      </c>
    </row>
    <row r="32" spans="2:16" ht="14.15" customHeight="1" x14ac:dyDescent="0.45">
      <c r="B32" s="36" t="s">
        <v>64</v>
      </c>
      <c r="C32" s="48"/>
      <c r="D32" s="49">
        <v>0.10625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0.10625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0.30972222222222223</v>
      </c>
      <c r="D34" s="108">
        <f t="shared" ref="D34:N34" si="2">D31-D32-D33</f>
        <v>3.6111111111111108E-2</v>
      </c>
      <c r="E34" s="108">
        <f t="shared" si="2"/>
        <v>0</v>
      </c>
      <c r="F34" s="108">
        <f t="shared" si="2"/>
        <v>0</v>
      </c>
      <c r="G34" s="108">
        <f t="shared" si="2"/>
        <v>1.8749999999999999E-2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1.9444444444444445E-2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0.38402777777777775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186</v>
      </c>
      <c r="D36" s="157"/>
      <c r="E36" s="157"/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187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1.4</v>
      </c>
      <c r="E53" s="111">
        <v>1.03</v>
      </c>
      <c r="F53" s="111">
        <v>1.73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298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-162.9</v>
      </c>
      <c r="D72" s="59">
        <v>-163.19999999999999</v>
      </c>
      <c r="E72" s="99" t="s">
        <v>117</v>
      </c>
      <c r="F72" s="59">
        <v>17.899999999999999</v>
      </c>
      <c r="G72" s="59">
        <v>16.2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-163.1</v>
      </c>
      <c r="D73" s="59">
        <v>-163.4</v>
      </c>
      <c r="E73" s="101" t="s">
        <v>121</v>
      </c>
      <c r="F73" s="60">
        <v>12.8</v>
      </c>
      <c r="G73" s="60">
        <v>14.7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-164.4</v>
      </c>
      <c r="D74" s="59">
        <v>-170.2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-110.6</v>
      </c>
      <c r="D75" s="59">
        <v>-109.8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25.5</v>
      </c>
      <c r="D76" s="59">
        <v>25.1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21.7</v>
      </c>
      <c r="D77" s="59">
        <v>21.2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</v>
      </c>
      <c r="D78" s="59">
        <v>19.2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18.399999999999999</v>
      </c>
      <c r="D79" s="59">
        <v>17.8</v>
      </c>
      <c r="E79" s="99" t="s">
        <v>151</v>
      </c>
      <c r="F79" s="59">
        <v>12.1</v>
      </c>
      <c r="G79" s="59">
        <v>12.3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1E-3</v>
      </c>
      <c r="D80" s="63">
        <v>4.9600000000000002E-4</v>
      </c>
      <c r="E80" s="101" t="s">
        <v>156</v>
      </c>
      <c r="F80" s="60">
        <v>15.8</v>
      </c>
      <c r="G80" s="60">
        <v>17.600000000000001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2025-07-30T10:51:40Z</dcterms:modified>
</cp:coreProperties>
</file>