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F4253F86-21C7-49A1-921D-4B4F9D98467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<sst xmlns="http://schemas.openxmlformats.org/spreadsheetml/2006/main" count="210" uniqueCount="192">
  <si>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</si>
  <si>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</si>
  <si>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</si>
  <si>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</si>
  <si>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</si>
  <si>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</si>
  <si>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</si>
  <si>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</si>
  <si>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</si>
  <si>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</si>
  <si>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</si>
  <si>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</si>
  <si>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</si>
  <si>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</si>
  <si>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</si>
  <si>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</si>
  <si>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</si>
  <si>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</si>
  <si>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</si>
  <si>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</si>
  <si>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</si>
  <si>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</si>
  <si>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</si>
  <si>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</si>
  <si>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</si>
  <si>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</si>
  <si>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</si>
  <si>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</si>
  <si>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</si>
  <si>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</si>
  <si>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</si>
  <si>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</si>
  <si>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</si>
  <si>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</si>
  <si>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</si>
  <si>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</si>
  <si>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</si>
  <si>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</si>
  <si>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</si>
  <si>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</si>
  <si>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</si>
  <si>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</si>
  <si>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</si>
  <si>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</si>
  <si>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</si>
  <si>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</si>
  <si>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</si>
  <si>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</si>
  <si>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</si>
  <si>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</si>
  <si>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</si>
  <si>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</si>
  <si>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</si>
  <si>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</si>
  <si>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</si>
  <si>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</si>
  <si>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</si>
  <si>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</si>
  <si>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</si>
  <si>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</si>
  <si>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</si>
  <si>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</si>
  <si>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</si>
  <si>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</si>
  <si>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</si>
  <si>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</si>
  <si>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</si>
  <si>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</si>
  <si>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</si>
  <si>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</si>
  <si>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</si>
  <si>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</si>
  <si>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</si>
  <si>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</si>
  <si>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</si>
  <si>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</si>
  <si>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</si>
  <si>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</si>
  <si>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</si>
  <si>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</si>
  <si>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</si>
  <si>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</si>
  <si>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</si>
  <si>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</si>
  <si>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</si>
  <si>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</si>
  <si>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</si>
  <si>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</si>
  <si>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</si>
  <si>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</si>
  <si>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</si>
  <si>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</si>
  <si>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</si>
  <si>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</si>
  <si>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</si>
  <si>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</si>
  <si>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</si>
  <si>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</si>
  <si>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</si>
  <si>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</si>
  <si>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</si>
  <si>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</si>
  <si>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</si>
  <si>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</si>
  <si>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</si>
  <si>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</si>
  <si>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</si>
  <si>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</si>
  <si>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</si>
  <si>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</si>
  <si>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</si>
  <si>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</si>
  <si>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</si>
  <si>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</si>
  <si>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</si>
  <si>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</si>
  <si>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</si>
  <si>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</si>
  <si>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</si>
  <si>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</si>
  <si>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</si>
  <si>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</si>
  <si>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</si>
  <si>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</si>
  <si>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</si>
  <si>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</si>
  <si>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</si>
  <si>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</si>
  <si>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</si>
  <si>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</si>
  <si>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</si>
  <si>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</si>
  <si>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</si>
  <si>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</si>
  <si>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</si>
  <si>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</si>
  <si>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</si>
  <si>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</si>
  <si>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</si>
  <si>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</si>
  <si>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</si>
  <si>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</si>
  <si>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</si>
  <si>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</si>
  <si>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</si>
  <si>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</si>
  <si>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</si>
  <si>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</si>
  <si>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</si>
  <si>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</si>
  <si>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</si>
  <si>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</si>
  <si>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</si>
  <si>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</si>
  <si>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</si>
  <si>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</si>
  <si>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</si>
  <si>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</si>
  <si>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</si>
  <si>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</si>
  <si>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</si>
  <si>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</si>
  <si>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</si>
  <si>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</si>
  <si>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</si>
  <si>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</si>
  <si>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</si>
  <si>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</si>
  <si>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</si>
  <si>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</si>
  <si>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</si>
  <si>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</si>
  <si>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</si>
  <si>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</si>
  <si>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</si>
  <si>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</si>
  <si>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</si>
  <si>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</si>
  <si>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</si>
  <si>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</si>
  <si>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</si>
  <si>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BLG-DEEPS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</si>
  <si>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</si>
  <si>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</si>
  <si>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</si>
  <si>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>ALL</t>
    <phoneticPr fontId="3" type="noConversion"/>
  </si>
  <si>
    <t>C_048178-048183</t>
    <phoneticPr fontId="3" type="noConversion"/>
  </si>
  <si>
    <t>M_048319</t>
    <phoneticPr fontId="3" type="noConversion"/>
  </si>
  <si>
    <t>C_048195-048318</t>
    <phoneticPr fontId="3" type="noConversion"/>
  </si>
  <si>
    <t>1. [UT 07:00-10:10] 구름으로 인한 관측 중단</t>
    <phoneticPr fontId="3" type="noConversion"/>
  </si>
  <si>
    <t>30s/27k 40s/21k 50s/16k</t>
    <phoneticPr fontId="3" type="noConversion"/>
  </si>
  <si>
    <t>30s/18k 40s/19k 50s/16k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</si>
</sst>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2" zoomScale="145" zoomScaleNormal="145" workbookViewId="0">
      <selection activeCell="D33" sqref="D3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45866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73.049645390070921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0.9506944444444444</v>
      </c>
      <c r="D9" s="8">
        <v>1.9</v>
      </c>
      <c r="E9" s="8">
        <v>9.1999999999999993</v>
      </c>
      <c r="F9" s="8">
        <v>21</v>
      </c>
      <c r="G9" s="35" t="s">
        <v>182</v>
      </c>
      <c r="H9" s="8">
        <v>4.5999999999999996</v>
      </c>
      <c r="I9" s="35">
        <v>8.1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0.13819444444444443</v>
      </c>
      <c r="D10" s="8">
        <v>1.6</v>
      </c>
      <c r="E10" s="8">
        <v>10.4</v>
      </c>
      <c r="F10" s="8">
        <v>7</v>
      </c>
      <c r="G10" s="115" t="s">
        <v>182</v>
      </c>
      <c r="H10" s="8">
        <v>6.6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0.4236111111111111</v>
      </c>
      <c r="D11" s="14"/>
      <c r="E11" s="14">
        <v>11.5</v>
      </c>
      <c r="F11" s="14">
        <v>10</v>
      </c>
      <c r="G11" s="115" t="s">
        <v>182</v>
      </c>
      <c r="H11" s="14">
        <v>2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23.472916666666666</v>
      </c>
      <c r="D12" s="18">
        <f>AVERAGE(D9:D11)</f>
        <v>1.75</v>
      </c>
      <c r="E12" s="18">
        <f>AVERAGE(E9:E11)</f>
        <v>10.366666666666667</v>
      </c>
      <c r="F12" s="19">
        <f>AVERAGE(F9:F11)</f>
        <v>12.666666666666666</v>
      </c>
      <c r="G12" s="20"/>
      <c r="H12" s="21">
        <f>AVERAGE(H9:H11)</f>
        <v>4.3999999999999995</v>
      </c>
      <c r="I12" s="22"/>
      <c r="J12" s="23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181</v>
      </c>
      <c r="G16" s="26" t="s">
        <v>179</v>
      </c>
      <c r="H16" s="26" t="s">
        <v>180</v>
      </c>
      <c r="I16" s="26" t="s">
        <v>173</v>
      </c>
      <c r="J16" s="26" t="s">
        <v>185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0.90902777777777777</v>
      </c>
      <c r="D17" s="27">
        <v>0.91319444444444453</v>
      </c>
      <c r="E17" s="27">
        <v>0.9506944444444444</v>
      </c>
      <c r="F17" s="27">
        <v>0.98472222222222217</v>
      </c>
      <c r="G17" s="27">
        <v>2.0833333333333333E-3</v>
      </c>
      <c r="H17" s="27">
        <v>0.28958333333333336</v>
      </c>
      <c r="I17" s="27">
        <v>0.4236111111111111</v>
      </c>
      <c r="J17" s="27">
        <v>0.43888888888888888</v>
      </c>
      <c r="K17" s="27"/>
      <c r="L17" s="27"/>
      <c r="M17" s="27"/>
      <c r="N17" s="27"/>
      <c r="O17" s="27"/>
      <c r="P17" s="27">
        <v>0.44305555555555554</v>
      </c>
    </row>
    <row r="18" spans="2:16" ht="14.15" customHeight="1" x14ac:dyDescent="0.45">
      <c r="B18" s="34" t="s">
        <v>43</v>
      </c>
      <c r="C18" s="26">
        <v>48065</v>
      </c>
      <c r="D18" s="26">
        <v>48066</v>
      </c>
      <c r="E18" s="26">
        <v>48078</v>
      </c>
      <c r="F18" s="26">
        <v>48101</v>
      </c>
      <c r="G18" s="26">
        <v>48113</v>
      </c>
      <c r="H18" s="26">
        <v>48312</v>
      </c>
      <c r="I18" s="26">
        <v>48314</v>
      </c>
      <c r="J18" s="26">
        <v>48320</v>
      </c>
      <c r="K18" s="26"/>
      <c r="L18" s="26"/>
      <c r="M18" s="26"/>
      <c r="N18" s="26"/>
      <c r="O18" s="26"/>
      <c r="P18" s="26">
        <v>48325</v>
      </c>
    </row>
    <row r="19" spans="2:16" ht="14.15" customHeight="1" thickBot="1" x14ac:dyDescent="0.5">
      <c r="B19" s="13" t="s">
        <v>44</v>
      </c>
      <c r="C19" s="28"/>
      <c r="D19" s="26">
        <v>48077</v>
      </c>
      <c r="E19" s="29">
        <v>48100</v>
      </c>
      <c r="F19" s="29">
        <v>48112</v>
      </c>
      <c r="G19" s="26">
        <v>48311</v>
      </c>
      <c r="H19" s="29">
        <v>48313</v>
      </c>
      <c r="I19" s="29">
        <v>48319</v>
      </c>
      <c r="J19" s="29">
        <v>48324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12</v>
      </c>
      <c r="E20" s="32">
        <f t="shared" si="0"/>
        <v>23</v>
      </c>
      <c r="F20" s="32">
        <f t="shared" si="0"/>
        <v>12</v>
      </c>
      <c r="G20" s="32">
        <f t="shared" si="0"/>
        <v>199</v>
      </c>
      <c r="H20" s="32">
        <f t="shared" si="0"/>
        <v>2</v>
      </c>
      <c r="I20" s="32">
        <f t="shared" si="0"/>
        <v>6</v>
      </c>
      <c r="J20" s="32">
        <f t="shared" ref="J20:O20" si="1">IF(ISNUMBER(J18),J19-J18+1,"")</f>
        <v>5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>
        <v>48072</v>
      </c>
      <c r="D23" s="114">
        <v>48074</v>
      </c>
      <c r="E23" s="113" t="s">
        <v>174</v>
      </c>
      <c r="F23" s="135" t="s">
        <v>190</v>
      </c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>
        <v>48075</v>
      </c>
      <c r="D25" s="114">
        <v>48077</v>
      </c>
      <c r="E25" s="113" t="s">
        <v>177</v>
      </c>
      <c r="F25" s="135" t="s">
        <v>191</v>
      </c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0.31319444444444444</v>
      </c>
      <c r="D30" s="42">
        <v>0.13194444444444445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0.44513888888888886</v>
      </c>
    </row>
    <row r="31" spans="2:16" ht="14.15" customHeight="1" x14ac:dyDescent="0.45">
      <c r="B31" s="36" t="s">
        <v>164</v>
      </c>
      <c r="C31" s="46">
        <v>0.3215277777777778</v>
      </c>
      <c r="D31" s="7">
        <v>0.13541666666666666</v>
      </c>
      <c r="E31" s="7"/>
      <c r="F31" s="7"/>
      <c r="G31" s="7">
        <v>1.7361111111111112E-2</v>
      </c>
      <c r="H31" s="7"/>
      <c r="I31" s="7"/>
      <c r="J31" s="7"/>
      <c r="K31" s="7">
        <v>1.5277777777777777E-2</v>
      </c>
      <c r="L31" s="7"/>
      <c r="M31" s="7"/>
      <c r="N31" s="7"/>
      <c r="O31" s="47"/>
      <c r="P31" s="45">
        <f>SUM(C31:N31)</f>
        <v>0.48958333333333337</v>
      </c>
    </row>
    <row r="32" spans="2:16" ht="14.15" customHeight="1" x14ac:dyDescent="0.45">
      <c r="B32" s="36" t="s">
        <v>64</v>
      </c>
      <c r="C32" s="48"/>
      <c r="D32" s="49">
        <v>0.13194444444444445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0.13194444444444445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0.3215277777777778</v>
      </c>
      <c r="D34" s="108">
        <f t="shared" ref="D34:N34" si="2">D31-D32-D33</f>
        <v>3.4722222222222099E-3</v>
      </c>
      <c r="E34" s="108">
        <f t="shared" si="2"/>
        <v>0</v>
      </c>
      <c r="F34" s="108">
        <f t="shared" si="2"/>
        <v>0</v>
      </c>
      <c r="G34" s="108">
        <f t="shared" si="2"/>
        <v>1.7361111111111112E-2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1.5277777777777777E-2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0.35763888888888895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8" t="s">
        <v>186</v>
      </c>
      <c r="D36" s="148"/>
      <c r="E36" s="148" t="s">
        <v>188</v>
      </c>
      <c r="F36" s="148"/>
      <c r="G36" s="148" t="s">
        <v>187</v>
      </c>
      <c r="H36" s="148"/>
      <c r="I36" s="148"/>
      <c r="J36" s="148"/>
      <c r="K36" s="146"/>
      <c r="L36" s="147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 t="s">
        <v>189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2.11</v>
      </c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3"/>
      <c r="F54" s="111">
        <v>1263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-164.8</v>
      </c>
      <c r="D72" s="59">
        <v>-163.9</v>
      </c>
      <c r="E72" s="99" t="s">
        <v>117</v>
      </c>
      <c r="F72" s="59">
        <v>18.2</v>
      </c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-168</v>
      </c>
      <c r="D73" s="59">
        <v>-166.9</v>
      </c>
      <c r="E73" s="101" t="s">
        <v>121</v>
      </c>
      <c r="F73" s="60">
        <v>16</v>
      </c>
      <c r="G73" s="60">
        <v>11.9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-170.5</v>
      </c>
      <c r="D74" s="59">
        <v>-174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115.1</v>
      </c>
      <c r="D75" s="59">
        <v>-111.9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24.9</v>
      </c>
      <c r="D76" s="59">
        <v>25.7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21.4</v>
      </c>
      <c r="D77" s="59">
        <v>21.9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19.600000000000001</v>
      </c>
      <c r="D78" s="59">
        <v>20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18.3</v>
      </c>
      <c r="D79" s="59">
        <v>18.7</v>
      </c>
      <c r="E79" s="99" t="s">
        <v>151</v>
      </c>
      <c r="F79" s="59">
        <v>8.1</v>
      </c>
      <c r="G79" s="59">
        <v>11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7.3300000000000004E-4</v>
      </c>
      <c r="D80" s="63">
        <v>3.8699999999999997E-4</v>
      </c>
      <c r="E80" s="101" t="s">
        <v>156</v>
      </c>
      <c r="F80" s="60">
        <v>30.1</v>
      </c>
      <c r="G80" s="60">
        <v>16.100000000000001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2025-07-29T10:22:20Z</dcterms:modified>
</cp:coreProperties>
</file>