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C76ECC2B-5555-452D-AE94-747E0CD21C0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<sst xmlns="http://schemas.openxmlformats.org/spreadsheetml/2006/main" count="208" uniqueCount="190">
  <si>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</si>
  <si>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</si>
  <si>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</si>
  <si>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</si>
  <si>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</si>
  <si>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</si>
  <si>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</si>
  <si>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</si>
  <si>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</si>
  <si>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</si>
  <si>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</si>
  <si>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</si>
  <si>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</si>
  <si>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</si>
  <si>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</si>
  <si>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</si>
  <si>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</si>
  <si>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</si>
  <si>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</si>
  <si>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</si>
  <si>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</si>
  <si>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</si>
  <si>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</si>
  <si>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</si>
  <si>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</si>
  <si>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</si>
  <si>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</si>
  <si>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</si>
  <si>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</si>
  <si>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</si>
  <si>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</si>
  <si>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</si>
  <si>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</si>
  <si>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</si>
  <si>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</si>
  <si>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</si>
  <si>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</si>
  <si>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</si>
  <si>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</si>
  <si>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</si>
  <si>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</si>
  <si>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</si>
  <si>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</si>
  <si>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</si>
  <si>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</si>
  <si>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</si>
  <si>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</si>
  <si>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</si>
  <si>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</si>
  <si>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</si>
  <si>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</si>
  <si>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</si>
  <si>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</si>
  <si>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</si>
  <si>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</si>
  <si>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</si>
  <si>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</si>
  <si>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</si>
  <si>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</si>
  <si>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</si>
  <si>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</si>
  <si>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</si>
  <si>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</si>
  <si>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</si>
  <si>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</si>
  <si>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</si>
  <si>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</si>
  <si>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</si>
  <si>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</si>
  <si>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</si>
  <si>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</si>
  <si>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</si>
  <si>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</si>
  <si>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</si>
  <si>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</si>
  <si>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</si>
  <si>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</si>
  <si>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</si>
  <si>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</si>
  <si>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</si>
  <si>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</si>
  <si>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</si>
  <si>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</si>
  <si>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</si>
  <si>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</si>
  <si>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</si>
  <si>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</si>
  <si>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</si>
  <si>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</si>
  <si>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</si>
  <si>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</si>
  <si>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</si>
  <si>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</si>
  <si>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</si>
  <si>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</si>
  <si>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</si>
  <si>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</si>
  <si>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</si>
  <si>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</si>
  <si>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</si>
  <si>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</si>
  <si>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</si>
  <si>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</si>
  <si>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</si>
  <si>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</si>
  <si>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</si>
  <si>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</si>
  <si>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</si>
  <si>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</si>
  <si>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</si>
  <si>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</si>
  <si>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</si>
  <si>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</si>
  <si>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</si>
  <si>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</si>
  <si>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</si>
  <si>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</si>
  <si>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</si>
  <si>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</si>
  <si>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</si>
  <si>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</si>
  <si>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</si>
  <si>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</si>
  <si>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</si>
  <si>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</si>
  <si>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</si>
  <si>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</si>
  <si>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</si>
  <si>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</si>
  <si>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</si>
  <si>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</si>
  <si>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</si>
  <si>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</si>
  <si>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</si>
  <si>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</si>
  <si>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</si>
  <si>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</si>
  <si>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</si>
  <si>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</si>
  <si>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</si>
  <si>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</si>
  <si>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</si>
  <si>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</si>
  <si>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</si>
  <si>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</si>
  <si>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</si>
  <si>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</si>
  <si>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</si>
  <si>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</si>
  <si>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</si>
  <si>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</si>
  <si>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</si>
  <si>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</si>
  <si>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</si>
  <si>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</si>
  <si>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</si>
  <si>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</si>
  <si>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</si>
  <si>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</si>
  <si>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</si>
  <si>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</si>
  <si>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</si>
  <si>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</si>
  <si>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</si>
  <si>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</si>
  <si>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</si>
  <si>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</si>
  <si>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</si>
  <si>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</si>
  <si>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</si>
  <si>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</si>
  <si>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</si>
  <si>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</si>
  <si>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</si>
  <si>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</si>
  <si>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</si>
  <si>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</si>
  <si>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</si>
  <si>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</si>
  <si>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</si>
  <si>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</si>
  <si>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BLG-DEEPS</t>
    <phoneticPr fontId="3" type="noConversion"/>
  </si>
  <si>
    <t>S</t>
    <phoneticPr fontId="3" type="noConversion"/>
  </si>
  <si>
    <t>1. 월령 40% 이하로 방풍막 제거</t>
    <phoneticPr fontId="3" type="noConversion"/>
  </si>
  <si>
    <t>박다운</t>
    <phoneticPr fontId="3" type="noConversion"/>
  </si>
  <si>
    <t>1. [UT 22:52-01:19] 구름으로 인한 관측 중단</t>
    <phoneticPr fontId="3" type="noConversion"/>
  </si>
  <si>
    <t>TNE</t>
    <phoneticPr fontId="3" type="noConversion"/>
  </si>
  <si>
    <t>ALL</t>
    <phoneticPr fontId="3" type="noConversion"/>
  </si>
  <si>
    <t>C_048024-048058</t>
    <phoneticPr fontId="3" type="noConversion"/>
  </si>
  <si>
    <t xml:space="preserve">2. [UT 02:26-10:11] 구름으로 인한 관측 중딘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</si>
</sst>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7" zoomScale="145" zoomScaleNormal="145" workbookViewId="0">
      <selection activeCell="F24" sqref="F24:I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-795.52238805970148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0.99444444444444446</v>
      </c>
      <c r="D9" s="8"/>
      <c r="E9" s="8">
        <v>6.8</v>
      </c>
      <c r="F9" s="8">
        <v>18</v>
      </c>
      <c r="G9" s="35" t="s">
        <v>182</v>
      </c>
      <c r="H9" s="8">
        <v>1.1000000000000001</v>
      </c>
      <c r="I9" s="35">
        <v>3.3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0.13541666666666666</v>
      </c>
      <c r="D10" s="8"/>
      <c r="E10" s="8">
        <v>7.2</v>
      </c>
      <c r="F10" s="8">
        <v>16</v>
      </c>
      <c r="G10" s="115" t="s">
        <v>182</v>
      </c>
      <c r="H10" s="8">
        <v>5.3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0.41041666666666665</v>
      </c>
      <c r="D11" s="14"/>
      <c r="E11" s="14">
        <v>5.4</v>
      </c>
      <c r="F11" s="14">
        <v>17</v>
      </c>
      <c r="G11" s="115" t="s">
        <v>182</v>
      </c>
      <c r="H11" s="14">
        <v>3.9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23.415972222222223</v>
      </c>
      <c r="D12" s="18" t="e">
        <f>AVERAGE(D9:D11)</f>
        <v>#DIV/0!</v>
      </c>
      <c r="E12" s="18">
        <f>AVERAGE(E9:E11)</f>
        <v>6.4666666666666659</v>
      </c>
      <c r="F12" s="19">
        <f>AVERAGE(F9:F11)</f>
        <v>17</v>
      </c>
      <c r="G12" s="20"/>
      <c r="H12" s="21">
        <f>AVERAGE(H9:H11)</f>
        <v>3.4333333333333336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180</v>
      </c>
      <c r="I16" s="26" t="s">
        <v>186</v>
      </c>
      <c r="J16" s="26" t="s">
        <v>173</v>
      </c>
      <c r="K16" s="26" t="s">
        <v>187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0.90625</v>
      </c>
      <c r="D17" s="27">
        <v>0.90833333333333333</v>
      </c>
      <c r="E17" s="27">
        <v>0.95277777777777783</v>
      </c>
      <c r="F17" s="27">
        <v>5.486111111111111E-2</v>
      </c>
      <c r="G17" s="27">
        <v>7.3611111111111113E-2</v>
      </c>
      <c r="H17" s="27">
        <v>0.2951388888888889</v>
      </c>
      <c r="I17" s="27">
        <v>0.40347222222222223</v>
      </c>
      <c r="J17" s="27"/>
      <c r="K17" s="27">
        <v>0.41597222222222219</v>
      </c>
      <c r="L17" s="27"/>
      <c r="M17" s="27"/>
      <c r="N17" s="27"/>
      <c r="O17" s="27"/>
      <c r="P17" s="27">
        <v>0.42083333333333334</v>
      </c>
    </row>
    <row r="18" spans="2:16" ht="14.15" customHeight="1" x14ac:dyDescent="0.45">
      <c r="B18" s="34" t="s">
        <v>43</v>
      </c>
      <c r="C18" s="26">
        <v>48017</v>
      </c>
      <c r="D18" s="26">
        <v>48018</v>
      </c>
      <c r="E18" s="26">
        <v>48024</v>
      </c>
      <c r="F18" s="26">
        <v>48026</v>
      </c>
      <c r="G18" s="26">
        <v>48039</v>
      </c>
      <c r="H18" s="26"/>
      <c r="I18" s="26"/>
      <c r="J18" s="26"/>
      <c r="K18" s="26">
        <v>48059</v>
      </c>
      <c r="L18" s="26"/>
      <c r="M18" s="26"/>
      <c r="N18" s="26"/>
      <c r="O18" s="26"/>
      <c r="P18" s="26">
        <v>48064</v>
      </c>
    </row>
    <row r="19" spans="2:16" ht="14.15" customHeight="1" thickBot="1" x14ac:dyDescent="0.5">
      <c r="B19" s="13" t="s">
        <v>44</v>
      </c>
      <c r="C19" s="28"/>
      <c r="D19" s="26">
        <v>48023</v>
      </c>
      <c r="E19" s="29">
        <v>48025</v>
      </c>
      <c r="F19" s="29">
        <v>48038</v>
      </c>
      <c r="G19" s="26">
        <v>48058</v>
      </c>
      <c r="H19" s="29"/>
      <c r="I19" s="29"/>
      <c r="J19" s="29"/>
      <c r="K19" s="29">
        <v>48063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6</v>
      </c>
      <c r="E20" s="32">
        <f t="shared" si="0"/>
        <v>2</v>
      </c>
      <c r="F20" s="32">
        <f t="shared" si="0"/>
        <v>13</v>
      </c>
      <c r="G20" s="32">
        <f t="shared" si="0"/>
        <v>20</v>
      </c>
      <c r="H20" s="32" t="str">
        <f t="shared" si="0"/>
        <v/>
      </c>
      <c r="I20" s="32" t="str">
        <f t="shared" si="0"/>
        <v/>
      </c>
      <c r="J20" s="32" t="str">
        <f t="shared" ref="J20:O20" si="1">IF(ISNUMBER(J18),J19-J18+1,"")</f>
        <v/>
      </c>
      <c r="K20" s="32">
        <f t="shared" si="1"/>
        <v>5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0.31597222222222221</v>
      </c>
      <c r="D30" s="42">
        <v>0.10833333333333334</v>
      </c>
      <c r="E30" s="42"/>
      <c r="F30" s="42"/>
      <c r="G30" s="42"/>
      <c r="H30" s="42"/>
      <c r="I30" s="42"/>
      <c r="J30" s="42"/>
      <c r="K30" s="43"/>
      <c r="L30" s="42">
        <v>2.0833333333333332E-2</v>
      </c>
      <c r="M30" s="42"/>
      <c r="N30" s="42"/>
      <c r="O30" s="44"/>
      <c r="P30" s="45">
        <f>SUM(C30:J30,L30:N30)</f>
        <v>0.44513888888888886</v>
      </c>
    </row>
    <row r="31" spans="2:16" ht="14.15" customHeight="1" x14ac:dyDescent="0.45">
      <c r="B31" s="36" t="s">
        <v>164</v>
      </c>
      <c r="C31" s="46">
        <v>2.7777777777777776E-2</v>
      </c>
      <c r="D31" s="7"/>
      <c r="E31" s="7"/>
      <c r="F31" s="7"/>
      <c r="G31" s="7">
        <v>1.8749999999999999E-2</v>
      </c>
      <c r="H31" s="7"/>
      <c r="I31" s="7"/>
      <c r="J31" s="7"/>
      <c r="K31" s="7"/>
      <c r="L31" s="7"/>
      <c r="M31" s="7"/>
      <c r="N31" s="7"/>
      <c r="O31" s="47"/>
      <c r="P31" s="45">
        <f>SUM(C31:N31)</f>
        <v>4.6527777777777779E-2</v>
      </c>
    </row>
    <row r="32" spans="2:16" ht="14.15" customHeight="1" x14ac:dyDescent="0.45">
      <c r="B32" s="36" t="s">
        <v>64</v>
      </c>
      <c r="C32" s="48">
        <v>0.29583333333333334</v>
      </c>
      <c r="D32" s="49">
        <v>0.10833333333333334</v>
      </c>
      <c r="E32" s="49"/>
      <c r="F32" s="49"/>
      <c r="G32" s="49"/>
      <c r="H32" s="49"/>
      <c r="I32" s="49"/>
      <c r="J32" s="49"/>
      <c r="K32" s="49"/>
      <c r="L32" s="49">
        <v>1.2499999999999999E-2</v>
      </c>
      <c r="M32" s="49"/>
      <c r="N32" s="49"/>
      <c r="O32" s="50"/>
      <c r="P32" s="45">
        <f>SUM(C32:N32)</f>
        <v>0.41666666666666669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-0.26805555555555555</v>
      </c>
      <c r="D34" s="108">
        <f t="shared" ref="D34:N34" si="2">D31-D32-D33</f>
        <v>-0.10833333333333334</v>
      </c>
      <c r="E34" s="108">
        <f t="shared" si="2"/>
        <v>0</v>
      </c>
      <c r="F34" s="108">
        <f t="shared" si="2"/>
        <v>0</v>
      </c>
      <c r="G34" s="108">
        <f t="shared" si="2"/>
        <v>1.8749999999999999E-2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-1.2499999999999999E-2</v>
      </c>
      <c r="M34" s="108">
        <f t="shared" si="2"/>
        <v>0</v>
      </c>
      <c r="N34" s="108">
        <f t="shared" si="2"/>
        <v>0</v>
      </c>
      <c r="O34" s="112"/>
      <c r="P34" s="109">
        <f>P31-P32-P33</f>
        <v>-0.37013888888888891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189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1080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-164.9</v>
      </c>
      <c r="D72" s="59">
        <v>-165.7</v>
      </c>
      <c r="E72" s="99" t="s">
        <v>117</v>
      </c>
      <c r="F72" s="59">
        <v>16.899999999999999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-168.6</v>
      </c>
      <c r="D73" s="59">
        <v>-169.7</v>
      </c>
      <c r="E73" s="101" t="s">
        <v>121</v>
      </c>
      <c r="F73" s="60">
        <v>14.3</v>
      </c>
      <c r="G73" s="60">
        <v>11.7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-169.3</v>
      </c>
      <c r="D74" s="59">
        <v>-175.7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-113.7</v>
      </c>
      <c r="D75" s="59">
        <v>-116.9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24.2</v>
      </c>
      <c r="D76" s="59">
        <v>24.8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</v>
      </c>
      <c r="D77" s="59">
        <v>21.4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19.3</v>
      </c>
      <c r="D78" s="59">
        <v>19.8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</v>
      </c>
      <c r="D79" s="59">
        <v>18.5</v>
      </c>
      <c r="E79" s="99" t="s">
        <v>151</v>
      </c>
      <c r="F79" s="59">
        <v>6.8</v>
      </c>
      <c r="G79" s="59">
        <v>6.5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1.25E-3</v>
      </c>
      <c r="D80" s="63">
        <v>2.2699999999999999E-4</v>
      </c>
      <c r="E80" s="101" t="s">
        <v>156</v>
      </c>
      <c r="F80" s="60">
        <v>26.7</v>
      </c>
      <c r="G80" s="60">
        <v>17.600000000000001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2025-07-27T10:16:51Z</dcterms:modified>
</cp:coreProperties>
</file>