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E0EBF622-5B8A-4251-9B04-521D52A074A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<sst xmlns="http://schemas.openxmlformats.org/spreadsheetml/2006/main" count="206" uniqueCount="187">
  <si>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</si>
  <si>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</si>
  <si>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</si>
  <si>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</si>
  <si>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</si>
  <si>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</si>
  <si>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</si>
  <si>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</si>
  <si>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</si>
  <si>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</si>
  <si>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</si>
  <si>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</si>
  <si>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</si>
  <si>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</si>
  <si>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</si>
  <si>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</si>
  <si>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</si>
  <si>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</si>
  <si>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</si>
  <si>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</si>
  <si>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</si>
  <si>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</si>
  <si>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</si>
  <si>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</si>
  <si>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</si>
  <si>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</si>
  <si>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</si>
  <si>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</si>
  <si>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</si>
  <si>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</si>
  <si>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</si>
  <si>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</si>
  <si>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</si>
  <si>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</si>
  <si>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</si>
  <si>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</si>
  <si>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</si>
  <si>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</si>
  <si>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</si>
  <si>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</si>
  <si>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</si>
  <si>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</si>
  <si>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</si>
  <si>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</si>
  <si>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</si>
  <si>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</si>
  <si>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</si>
  <si>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</si>
  <si>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</si>
  <si>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</si>
  <si>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</si>
  <si>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</si>
  <si>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</si>
  <si>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</si>
  <si>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</si>
  <si>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</si>
  <si>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</si>
  <si>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</si>
  <si>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</si>
  <si>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</si>
  <si>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</si>
  <si>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</si>
  <si>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</si>
  <si>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</si>
  <si>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</si>
  <si>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</si>
  <si>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</si>
  <si>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</si>
  <si>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</si>
  <si>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</si>
  <si>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</si>
  <si>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</si>
  <si>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</si>
  <si>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</si>
  <si>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</si>
  <si>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</si>
  <si>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</si>
  <si>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</si>
  <si>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</si>
  <si>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</si>
  <si>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</si>
  <si>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</si>
  <si>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</si>
  <si>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</si>
  <si>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</si>
  <si>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</si>
  <si>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</si>
  <si>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</si>
  <si>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</si>
  <si>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</si>
  <si>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</si>
  <si>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</si>
  <si>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</si>
  <si>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</si>
  <si>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</si>
  <si>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</si>
  <si>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</si>
  <si>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</si>
  <si>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</si>
  <si>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</si>
  <si>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</si>
  <si>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</si>
  <si>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</si>
  <si>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</si>
  <si>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</si>
  <si>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</si>
  <si>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</si>
  <si>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</si>
  <si>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</si>
  <si>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</si>
  <si>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</si>
  <si>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</si>
  <si>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</si>
  <si>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</si>
  <si>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</si>
  <si>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</si>
  <si>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</si>
  <si>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</si>
  <si>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</si>
  <si>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</si>
  <si>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</si>
  <si>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</si>
  <si>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</si>
  <si>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</si>
  <si>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</si>
  <si>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</si>
  <si>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</si>
  <si>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</si>
  <si>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</si>
  <si>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</si>
  <si>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</si>
  <si>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</si>
  <si>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</si>
  <si>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</si>
  <si>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</si>
  <si>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</si>
  <si>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</si>
  <si>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</si>
  <si>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</si>
  <si>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</si>
  <si>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</si>
  <si>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</si>
  <si>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</si>
  <si>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</si>
  <si>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</si>
  <si>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</si>
  <si>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</si>
  <si>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</si>
  <si>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</si>
  <si>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</si>
  <si>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</si>
  <si>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</si>
  <si>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</si>
  <si>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</si>
  <si>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</si>
  <si>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</si>
  <si>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</si>
  <si>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</si>
  <si>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</si>
  <si>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</si>
  <si>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</si>
  <si>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</si>
  <si>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</si>
  <si>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</si>
  <si>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</si>
  <si>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</si>
  <si>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</si>
  <si>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</si>
  <si>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</si>
  <si>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</si>
  <si>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</si>
  <si>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</si>
  <si>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</si>
  <si>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</si>
  <si>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</si>
  <si>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</si>
  <si>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</si>
  <si>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</si>
  <si>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</si>
  <si>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</si>
  <si>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BLG-DEEPS</t>
    <phoneticPr fontId="3" type="noConversion"/>
  </si>
  <si>
    <t>S</t>
    <phoneticPr fontId="3" type="noConversion"/>
  </si>
  <si>
    <t>1. 월령 40% 이하로 방풍막 제거</t>
    <phoneticPr fontId="3" type="noConversion"/>
  </si>
  <si>
    <t>박다운</t>
    <phoneticPr fontId="3" type="noConversion"/>
  </si>
  <si>
    <t>MMA-KS4</t>
    <phoneticPr fontId="3" type="noConversion"/>
  </si>
  <si>
    <t>T_047928</t>
    <phoneticPr fontId="3" type="noConversion"/>
  </si>
  <si>
    <t>1. [T_047928] 노출 중 연결 해제됨으로 인한 트레킹 에러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</si>
</sst>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1" zoomScale="145" zoomScaleNormal="145" workbookViewId="0">
      <selection activeCell="G84" sqref="G84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45864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0.95277777777777783</v>
      </c>
      <c r="D9" s="8">
        <v>1.3</v>
      </c>
      <c r="E9" s="8">
        <v>11</v>
      </c>
      <c r="F9" s="8">
        <v>9</v>
      </c>
      <c r="G9" s="35" t="s">
        <v>181</v>
      </c>
      <c r="H9" s="8">
        <v>1.8</v>
      </c>
      <c r="I9" s="35">
        <v>0.6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0.15972222222222224</v>
      </c>
      <c r="D10" s="8">
        <v>0.8</v>
      </c>
      <c r="E10" s="8">
        <v>9.8000000000000007</v>
      </c>
      <c r="F10" s="8">
        <v>11</v>
      </c>
      <c r="G10" s="115" t="s">
        <v>181</v>
      </c>
      <c r="H10" s="8">
        <v>3.1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0.46111111111111108</v>
      </c>
      <c r="D11" s="14">
        <v>0.9</v>
      </c>
      <c r="E11" s="14">
        <v>8.1</v>
      </c>
      <c r="F11" s="14">
        <v>15</v>
      </c>
      <c r="G11" s="115" t="s">
        <v>181</v>
      </c>
      <c r="H11" s="14">
        <v>2.1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23.508333333333333</v>
      </c>
      <c r="D12" s="18">
        <f>AVERAGE(D9:D11)</f>
        <v>1</v>
      </c>
      <c r="E12" s="18">
        <f>AVERAGE(E9:E11)</f>
        <v>9.6333333333333329</v>
      </c>
      <c r="F12" s="19">
        <f>AVERAGE(F9:F11)</f>
        <v>11.666666666666666</v>
      </c>
      <c r="G12" s="20"/>
      <c r="H12" s="21">
        <f>AVERAGE(H9:H11)</f>
        <v>2.3333333333333335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180</v>
      </c>
      <c r="G16" s="26" t="s">
        <v>179</v>
      </c>
      <c r="H16" s="26" t="s">
        <v>184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0.90902777777777777</v>
      </c>
      <c r="D17" s="27">
        <v>0.90972222222222221</v>
      </c>
      <c r="E17" s="27">
        <v>0.95277777777777783</v>
      </c>
      <c r="F17" s="27">
        <v>0.98402777777777783</v>
      </c>
      <c r="G17" s="27">
        <v>1.3888888888888889E-3</v>
      </c>
      <c r="H17" s="27">
        <v>0.3034722222222222</v>
      </c>
      <c r="I17" s="27">
        <v>0.44236111111111115</v>
      </c>
      <c r="J17" s="27">
        <v>0.46111111111111108</v>
      </c>
      <c r="K17" s="27"/>
      <c r="L17" s="27"/>
      <c r="M17" s="27"/>
      <c r="N17" s="27"/>
      <c r="O17" s="27"/>
      <c r="P17" s="27">
        <v>0.46597222222222223</v>
      </c>
    </row>
    <row r="18" spans="2:16" ht="14.15" customHeight="1" x14ac:dyDescent="0.45">
      <c r="B18" s="34" t="s">
        <v>43</v>
      </c>
      <c r="C18" s="26">
        <v>47688</v>
      </c>
      <c r="D18" s="26">
        <v>47689</v>
      </c>
      <c r="E18" s="26">
        <v>47694</v>
      </c>
      <c r="F18" s="26">
        <v>47714</v>
      </c>
      <c r="G18" s="26">
        <v>47726</v>
      </c>
      <c r="H18" s="26">
        <v>47934</v>
      </c>
      <c r="I18" s="26">
        <v>47999</v>
      </c>
      <c r="J18" s="26">
        <v>48011</v>
      </c>
      <c r="K18" s="26"/>
      <c r="L18" s="26"/>
      <c r="M18" s="26"/>
      <c r="N18" s="26"/>
      <c r="O18" s="26"/>
      <c r="P18" s="26">
        <v>48016</v>
      </c>
    </row>
    <row r="19" spans="2:16" ht="14.15" customHeight="1" thickBot="1" x14ac:dyDescent="0.5">
      <c r="B19" s="13" t="s">
        <v>44</v>
      </c>
      <c r="C19" s="28"/>
      <c r="D19" s="26">
        <v>47693</v>
      </c>
      <c r="E19" s="29">
        <v>47713</v>
      </c>
      <c r="F19" s="29">
        <v>47725</v>
      </c>
      <c r="G19" s="26">
        <v>47933</v>
      </c>
      <c r="H19" s="29">
        <v>47998</v>
      </c>
      <c r="I19" s="29">
        <v>48010</v>
      </c>
      <c r="J19" s="29">
        <v>48015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20</v>
      </c>
      <c r="F20" s="32">
        <f t="shared" si="0"/>
        <v>12</v>
      </c>
      <c r="G20" s="32">
        <f t="shared" si="0"/>
        <v>208</v>
      </c>
      <c r="H20" s="32">
        <f t="shared" si="0"/>
        <v>65</v>
      </c>
      <c r="I20" s="32">
        <f t="shared" si="0"/>
        <v>12</v>
      </c>
      <c r="J20" s="32">
        <f t="shared" ref="J20:O20" si="1">IF(ISNUMBER(J18),J19-J18+1,"")</f>
        <v>5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0.31944444444444448</v>
      </c>
      <c r="D30" s="42"/>
      <c r="E30" s="42"/>
      <c r="F30" s="42">
        <v>0.12708333333333333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0.4465277777777778</v>
      </c>
    </row>
    <row r="31" spans="2:16" ht="14.15" customHeight="1" x14ac:dyDescent="0.45">
      <c r="B31" s="36" t="s">
        <v>164</v>
      </c>
      <c r="C31" s="46">
        <v>0.33333333333333331</v>
      </c>
      <c r="D31" s="7"/>
      <c r="E31" s="7"/>
      <c r="F31" s="7">
        <v>0.1388888888888889</v>
      </c>
      <c r="G31" s="7">
        <v>1.7361111111111112E-2</v>
      </c>
      <c r="H31" s="7"/>
      <c r="I31" s="7"/>
      <c r="J31" s="7"/>
      <c r="K31" s="7">
        <v>1.8749999999999999E-2</v>
      </c>
      <c r="L31" s="7"/>
      <c r="M31" s="7"/>
      <c r="N31" s="7"/>
      <c r="O31" s="47"/>
      <c r="P31" s="45">
        <f>SUM(C31:N31)</f>
        <v>0.5083333333333333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0.33333333333333331</v>
      </c>
      <c r="D34" s="108">
        <f t="shared" ref="D34:N34" si="2">D31-D32-D33</f>
        <v>0</v>
      </c>
      <c r="E34" s="108">
        <f t="shared" si="2"/>
        <v>0</v>
      </c>
      <c r="F34" s="108">
        <f t="shared" si="2"/>
        <v>0.1388888888888889</v>
      </c>
      <c r="G34" s="108">
        <f t="shared" si="2"/>
        <v>1.7361111111111112E-2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1.8749999999999999E-2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0.5083333333333333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185</v>
      </c>
      <c r="D36" s="157"/>
      <c r="E36" s="157"/>
      <c r="F36" s="157"/>
      <c r="G36" s="157"/>
      <c r="H36" s="157"/>
      <c r="I36" s="157"/>
      <c r="J36" s="157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0.89</v>
      </c>
      <c r="E53" s="111">
        <v>0.55000000000000004</v>
      </c>
      <c r="F53" s="111">
        <v>0.95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1064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-163.5</v>
      </c>
      <c r="D72" s="59">
        <v>-164.2</v>
      </c>
      <c r="E72" s="99" t="s">
        <v>117</v>
      </c>
      <c r="F72" s="59">
        <v>17.399999999999999</v>
      </c>
      <c r="G72" s="59">
        <v>17.899999999999999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-166.3</v>
      </c>
      <c r="D73" s="59">
        <v>-167.2</v>
      </c>
      <c r="E73" s="101" t="s">
        <v>121</v>
      </c>
      <c r="F73" s="60">
        <v>11.9</v>
      </c>
      <c r="G73" s="60">
        <v>11.8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-163.4</v>
      </c>
      <c r="D74" s="59">
        <v>-168.4</v>
      </c>
      <c r="E74" s="101" t="s">
        <v>126</v>
      </c>
      <c r="F74" s="61">
        <v>5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-111.8</v>
      </c>
      <c r="D75" s="59">
        <v>-113.7</v>
      </c>
      <c r="E75" s="101" t="s">
        <v>131</v>
      </c>
      <c r="F75" s="61">
        <v>25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25.5</v>
      </c>
      <c r="D76" s="59">
        <v>25.2</v>
      </c>
      <c r="E76" s="101" t="s">
        <v>136</v>
      </c>
      <c r="F76" s="61">
        <v>25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21.6</v>
      </c>
      <c r="D77" s="59">
        <v>21.7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19.7</v>
      </c>
      <c r="D78" s="59">
        <v>19.899999999999999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18.3</v>
      </c>
      <c r="D79" s="59">
        <v>18.7</v>
      </c>
      <c r="E79" s="99" t="s">
        <v>151</v>
      </c>
      <c r="F79" s="59">
        <v>10.5</v>
      </c>
      <c r="G79" s="59">
        <v>8.8000000000000007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1.49E-3</v>
      </c>
      <c r="D80" s="63">
        <v>1.39E-3</v>
      </c>
      <c r="E80" s="101" t="s">
        <v>156</v>
      </c>
      <c r="F80" s="60">
        <v>18</v>
      </c>
      <c r="G80" s="60">
        <v>15.2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2025-07-26T11:14:12Z</dcterms:modified>
</cp:coreProperties>
</file>