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CB6B8A7B-4D38-404C-8537-30D1A9525A3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<sst xmlns="http://schemas.openxmlformats.org/spreadsheetml/2006/main" count="209" uniqueCount="193">
  <si>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</si>
  <si>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</si>
  <si>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</si>
  <si>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</si>
  <si>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</si>
  <si>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</si>
  <si>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</si>
  <si>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</si>
  <si>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</si>
  <si>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</si>
  <si>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</si>
  <si>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</si>
  <si>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</si>
  <si>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</si>
  <si>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</si>
  <si>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</si>
  <si>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</si>
  <si>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</si>
  <si>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</si>
  <si>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</si>
  <si>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</si>
  <si>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</si>
  <si>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</si>
  <si>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</si>
  <si>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</si>
  <si>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</si>
  <si>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</si>
  <si>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</si>
  <si>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</si>
  <si>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</si>
  <si>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</si>
  <si>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</si>
  <si>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</si>
  <si>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</si>
  <si>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</si>
  <si>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</si>
  <si>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</si>
  <si>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</si>
  <si>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</si>
  <si>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</si>
  <si>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</si>
  <si>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</si>
  <si>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</si>
  <si>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</si>
  <si>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</si>
  <si>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</si>
  <si>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</si>
  <si>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</si>
  <si>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</si>
  <si>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</si>
  <si>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</si>
  <si>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</si>
  <si>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</si>
  <si>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</si>
  <si>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</si>
  <si>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</si>
  <si>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</si>
  <si>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</si>
  <si>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</si>
  <si>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</si>
  <si>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</si>
  <si>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</si>
  <si>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</si>
  <si>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</si>
  <si>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</si>
  <si>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</si>
  <si>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</si>
  <si>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</si>
  <si>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</si>
  <si>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</si>
  <si>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</si>
  <si>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</si>
  <si>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</si>
  <si>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</si>
  <si>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</si>
  <si>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</si>
  <si>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</si>
  <si>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</si>
  <si>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</si>
  <si>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</si>
  <si>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</si>
  <si>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</si>
  <si>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</si>
  <si>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</si>
  <si>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</si>
  <si>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</si>
  <si>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</si>
  <si>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</si>
  <si>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</si>
  <si>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</si>
  <si>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</si>
  <si>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</si>
  <si>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</si>
  <si>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</si>
  <si>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</si>
  <si>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</si>
  <si>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</si>
  <si>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</si>
  <si>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</si>
  <si>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</si>
  <si>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</si>
  <si>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</si>
  <si>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</si>
  <si>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</si>
  <si>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</si>
  <si>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</si>
  <si>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</si>
  <si>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</si>
  <si>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</si>
  <si>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</si>
  <si>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</si>
  <si>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</si>
  <si>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</si>
  <si>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</si>
  <si>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</si>
  <si>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</si>
  <si>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</si>
  <si>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</si>
  <si>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</si>
  <si>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</si>
  <si>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</si>
  <si>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</si>
  <si>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</si>
  <si>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</si>
  <si>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</si>
  <si>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</si>
  <si>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</si>
  <si>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</si>
  <si>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</si>
  <si>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</si>
  <si>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</si>
  <si>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</si>
  <si>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</si>
  <si>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</si>
  <si>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</si>
  <si>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</si>
  <si>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</si>
  <si>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</si>
  <si>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</si>
  <si>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</si>
  <si>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</si>
  <si>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</si>
  <si>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</si>
  <si>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</si>
  <si>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</si>
  <si>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</si>
  <si>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</si>
  <si>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</si>
  <si>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</si>
  <si>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</si>
  <si>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</si>
  <si>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</si>
  <si>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</si>
  <si>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</si>
  <si>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</si>
  <si>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</si>
  <si>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</si>
  <si>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</si>
  <si>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</si>
  <si>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</si>
  <si>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</si>
  <si>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</si>
  <si>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</si>
  <si>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</si>
  <si>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</si>
  <si>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</si>
  <si>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</si>
  <si>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</si>
  <si>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</si>
  <si>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</si>
  <si>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</si>
  <si>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</si>
  <si>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</si>
  <si>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</si>
  <si>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</si>
  <si>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</si>
  <si>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</si>
  <si>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</si>
  <si>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</si>
  <si>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</si>
  <si>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S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</si>
  <si>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</si>
  <si>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</si>
  <si>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ENG-KSP</t>
    <phoneticPr fontId="3" type="noConversion"/>
  </si>
  <si>
    <t>허정환</t>
    <phoneticPr fontId="3" type="noConversion"/>
  </si>
  <si>
    <t>30s/27k 40s/23k 60s/21k</t>
    <phoneticPr fontId="3" type="noConversion"/>
  </si>
  <si>
    <t>30s/27k 40s/25k 50s/22k</t>
    <phoneticPr fontId="3" type="noConversion"/>
  </si>
  <si>
    <t>SW</t>
    <phoneticPr fontId="3" type="noConversion"/>
  </si>
  <si>
    <t>M_042684-042685:N</t>
    <phoneticPr fontId="3" type="noConversion"/>
  </si>
  <si>
    <t>M_042686-042687:M</t>
    <phoneticPr fontId="3" type="noConversion"/>
  </si>
  <si>
    <t>W</t>
    <phoneticPr fontId="3" type="noConversion"/>
  </si>
  <si>
    <t>50s/17k 40s/18k 40s/26k</t>
    <phoneticPr fontId="3" type="noConversion"/>
  </si>
  <si>
    <t>50s/16k 40s/20k 30s/22k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</si>
</sst>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83" sqref="H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45849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0.94861111111111107</v>
      </c>
      <c r="D9" s="8">
        <v>1.5</v>
      </c>
      <c r="E9" s="8">
        <v>8.8000000000000007</v>
      </c>
      <c r="F9" s="8">
        <v>7</v>
      </c>
      <c r="G9" s="35" t="s">
        <v>187</v>
      </c>
      <c r="H9" s="8">
        <v>0.2</v>
      </c>
      <c r="I9" s="35">
        <v>99.7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0.2902777777777778</v>
      </c>
      <c r="D10" s="8">
        <v>1.4</v>
      </c>
      <c r="E10" s="8">
        <v>10.4</v>
      </c>
      <c r="F10" s="8">
        <v>6</v>
      </c>
      <c r="G10" s="115" t="s">
        <v>190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0.45624999999999999</v>
      </c>
      <c r="D11" s="14">
        <v>1.1000000000000001</v>
      </c>
      <c r="E11" s="14">
        <v>11.3</v>
      </c>
      <c r="F11" s="14">
        <v>5</v>
      </c>
      <c r="G11" s="115" t="s">
        <v>180</v>
      </c>
      <c r="H11" s="14">
        <v>1.5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23.507638888888888</v>
      </c>
      <c r="D12" s="18">
        <f>AVERAGE(D9:D11)</f>
        <v>1.3333333333333333</v>
      </c>
      <c r="E12" s="18">
        <f>AVERAGE(E9:E11)</f>
        <v>10.166666666666668</v>
      </c>
      <c r="F12" s="19">
        <f>AVERAGE(F9:F11)</f>
        <v>6</v>
      </c>
      <c r="G12" s="20"/>
      <c r="H12" s="21">
        <f>AVERAGE(H9:H11)</f>
        <v>0.70000000000000007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183</v>
      </c>
      <c r="G16" s="26" t="s">
        <v>173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0.92013888888888884</v>
      </c>
      <c r="D17" s="27">
        <v>0.92291666666666661</v>
      </c>
      <c r="E17" s="27">
        <v>0.94861111111111107</v>
      </c>
      <c r="F17" s="27">
        <v>0.34027777777777773</v>
      </c>
      <c r="G17" s="27">
        <v>0.43194444444444446</v>
      </c>
      <c r="H17" s="27">
        <v>0.45624999999999999</v>
      </c>
      <c r="I17" s="27"/>
      <c r="J17" s="27"/>
      <c r="K17" s="27"/>
      <c r="L17" s="27"/>
      <c r="M17" s="27"/>
      <c r="N17" s="27"/>
      <c r="O17" s="27"/>
      <c r="P17" s="27">
        <v>0.47083333333333338</v>
      </c>
    </row>
    <row r="18" spans="2:16" ht="14.15" customHeight="1" x14ac:dyDescent="0.45">
      <c r="B18" s="34" t="s">
        <v>43</v>
      </c>
      <c r="C18" s="26">
        <v>42507</v>
      </c>
      <c r="D18" s="26">
        <v>42508</v>
      </c>
      <c r="E18" s="26">
        <v>42519</v>
      </c>
      <c r="F18" s="26">
        <v>42785</v>
      </c>
      <c r="G18" s="26">
        <v>42845</v>
      </c>
      <c r="H18" s="26">
        <v>42860</v>
      </c>
      <c r="I18" s="26"/>
      <c r="J18" s="26"/>
      <c r="K18" s="26"/>
      <c r="L18" s="26"/>
      <c r="M18" s="26"/>
      <c r="N18" s="26"/>
      <c r="O18" s="26"/>
      <c r="P18" s="26">
        <v>42872</v>
      </c>
    </row>
    <row r="19" spans="2:16" ht="14.15" customHeight="1" thickBot="1" x14ac:dyDescent="0.5">
      <c r="B19" s="13" t="s">
        <v>44</v>
      </c>
      <c r="C19" s="28"/>
      <c r="D19" s="26">
        <v>42518</v>
      </c>
      <c r="E19" s="29">
        <v>42784</v>
      </c>
      <c r="F19" s="29">
        <v>42844</v>
      </c>
      <c r="G19" s="26">
        <v>42859</v>
      </c>
      <c r="H19" s="29">
        <v>42871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>IF(ISNUMBER(E18),E19-E18+1,"")</f>
        <v>266</v>
      </c>
      <c r="F20" s="32">
        <f>IF(ISNUMBER(F18),F19-F18+1,"")</f>
        <v>60</v>
      </c>
      <c r="G20" s="32">
        <f>IF(ISNUMBER(G18),G19-G18+1,"")</f>
        <v>15</v>
      </c>
      <c r="H20" s="32">
        <f>IF(ISNUMBER(H18),H19-H18+1,"")</f>
        <v>12</v>
      </c>
      <c r="I20" s="32" t="str">
        <f>IF(ISNUMBER(I18),I19-I18+1,"")</f>
        <v/>
      </c>
      <c r="J20" s="32" t="str">
        <f t="shared" ref="J20:O20" si="0">IF(ISNUMBER(J18),J19-J18+1,"")</f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42513</v>
      </c>
      <c r="D23" s="114">
        <v>42515</v>
      </c>
      <c r="E23" s="113" t="s">
        <v>174</v>
      </c>
      <c r="F23" s="135" t="s">
        <v>185</v>
      </c>
      <c r="G23" s="136"/>
      <c r="H23" s="136"/>
      <c r="I23" s="137"/>
      <c r="J23" s="113">
        <v>42860</v>
      </c>
      <c r="K23" s="113">
        <v>42862</v>
      </c>
      <c r="L23" s="113" t="s">
        <v>175</v>
      </c>
      <c r="M23" s="132" t="s">
        <v>191</v>
      </c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>
        <v>42516</v>
      </c>
      <c r="D25" s="114">
        <v>42518</v>
      </c>
      <c r="E25" s="113" t="s">
        <v>177</v>
      </c>
      <c r="F25" s="135" t="s">
        <v>186</v>
      </c>
      <c r="G25" s="136"/>
      <c r="H25" s="136"/>
      <c r="I25" s="137"/>
      <c r="J25" s="113">
        <v>42863</v>
      </c>
      <c r="K25" s="113">
        <v>42866</v>
      </c>
      <c r="L25" s="113" t="s">
        <v>176</v>
      </c>
      <c r="M25" s="132" t="s">
        <v>192</v>
      </c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0.36458333333333331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8.8888888888888892E-2</v>
      </c>
      <c r="P30" s="45">
        <f>SUM(C30:J30,L30:N30)</f>
        <v>0.36458333333333331</v>
      </c>
    </row>
    <row r="31" spans="2:16" ht="14.15" customHeight="1" x14ac:dyDescent="0.45">
      <c r="B31" s="36" t="s">
        <v>164</v>
      </c>
      <c r="C31" s="46">
        <v>0.39166666666666666</v>
      </c>
      <c r="D31" s="7">
        <v>9.1666666666666674E-2</v>
      </c>
      <c r="E31" s="7"/>
      <c r="F31" s="7"/>
      <c r="G31" s="7"/>
      <c r="H31" s="7"/>
      <c r="I31" s="7"/>
      <c r="J31" s="7"/>
      <c r="K31" s="7">
        <v>2.4305555555555556E-2</v>
      </c>
      <c r="L31" s="7"/>
      <c r="M31" s="7"/>
      <c r="N31" s="7"/>
      <c r="O31" s="47"/>
      <c r="P31" s="45">
        <f>SUM(C31:N31)</f>
        <v>0.50763888888888886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0.39166666666666666</v>
      </c>
      <c r="D34" s="108">
        <f t="shared" ref="D34:N34" si="1">D31-D32-D33</f>
        <v>9.1666666666666674E-2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2.4305555555555556E-2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0.50763888888888886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188</v>
      </c>
      <c r="D36" s="147"/>
      <c r="E36" s="147" t="s">
        <v>189</v>
      </c>
      <c r="F36" s="147"/>
      <c r="G36" s="145"/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181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1.4</v>
      </c>
      <c r="E53" s="111">
        <v>1.02</v>
      </c>
      <c r="F53" s="111">
        <v>1.3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782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</v>
      </c>
      <c r="D72" s="59">
        <v>-165.3</v>
      </c>
      <c r="E72" s="99" t="s">
        <v>117</v>
      </c>
      <c r="F72" s="59">
        <v>17.8</v>
      </c>
      <c r="G72" s="59">
        <v>16.899999999999999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-165.3</v>
      </c>
      <c r="D73" s="59">
        <v>-166.5</v>
      </c>
      <c r="E73" s="101" t="s">
        <v>121</v>
      </c>
      <c r="F73" s="60">
        <v>14.3</v>
      </c>
      <c r="G73" s="60">
        <v>11.2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-196.8</v>
      </c>
      <c r="D74" s="59">
        <v>-192.9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</v>
      </c>
      <c r="D75" s="59">
        <v>-114.4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27.2</v>
      </c>
      <c r="D76" s="59">
        <v>25.2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23.1</v>
      </c>
      <c r="D77" s="59">
        <v>21.2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21.1</v>
      </c>
      <c r="D78" s="59">
        <v>19.2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19.600000000000001</v>
      </c>
      <c r="D79" s="59">
        <v>17.8</v>
      </c>
      <c r="E79" s="99" t="s">
        <v>151</v>
      </c>
      <c r="F79" s="59">
        <v>14.2</v>
      </c>
      <c r="G79" s="59">
        <v>10.8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8.4900000000000004E-5</v>
      </c>
      <c r="D80" s="63">
        <v>8.6399999999999999E-5</v>
      </c>
      <c r="E80" s="101" t="s">
        <v>156</v>
      </c>
      <c r="F80" s="60">
        <v>13.9</v>
      </c>
      <c r="G80" s="60">
        <v>8.5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2025-07-11T11:22:00Z</dcterms:modified>
</cp:coreProperties>
</file>