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4FA10994-2DFA-461D-9E0C-B732C8022A3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<sst xmlns="http://schemas.openxmlformats.org/spreadsheetml/2006/main" count="206" uniqueCount="187">
  <si>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</si>
  <si>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</si>
  <si>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</si>
  <si>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</si>
  <si>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</si>
  <si>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</si>
  <si>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</si>
  <si>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</si>
  <si>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</si>
  <si>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</si>
  <si>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</si>
  <si>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</si>
  <si>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</si>
  <si>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</si>
  <si>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</si>
  <si>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</si>
  <si>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</si>
  <si>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</si>
  <si>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</si>
  <si>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</si>
  <si>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</si>
  <si>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</si>
  <si>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</si>
  <si>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</si>
  <si>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</si>
  <si>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</si>
  <si>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</si>
  <si>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</si>
  <si>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</si>
  <si>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</si>
  <si>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</si>
  <si>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</si>
  <si>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</si>
  <si>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</si>
  <si>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</si>
  <si>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</si>
  <si>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</si>
  <si>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</si>
  <si>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</si>
  <si>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</si>
  <si>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</si>
  <si>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</si>
  <si>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</si>
  <si>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</si>
  <si>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</si>
  <si>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</si>
  <si>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</si>
  <si>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</si>
  <si>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</si>
  <si>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</si>
  <si>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</si>
  <si>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</si>
  <si>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</si>
  <si>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</si>
  <si>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</si>
  <si>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</si>
  <si>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</si>
  <si>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</si>
  <si>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</si>
  <si>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</si>
  <si>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</si>
  <si>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</si>
  <si>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</si>
  <si>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</si>
  <si>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</si>
  <si>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</si>
  <si>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</si>
  <si>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</si>
  <si>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</si>
  <si>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</si>
  <si>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</si>
  <si>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</si>
  <si>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</si>
  <si>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</si>
  <si>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</si>
  <si>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</si>
  <si>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</si>
  <si>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</si>
  <si>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</si>
  <si>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</si>
  <si>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</si>
  <si>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</si>
  <si>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</si>
  <si>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</si>
  <si>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</si>
  <si>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</si>
  <si>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</si>
  <si>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</si>
  <si>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</si>
  <si>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</si>
  <si>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</si>
  <si>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</si>
  <si>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</si>
  <si>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</si>
  <si>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</si>
  <si>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</si>
  <si>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</si>
  <si>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</si>
  <si>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</si>
  <si>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</si>
  <si>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</si>
  <si>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</si>
  <si>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</si>
  <si>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</si>
  <si>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</si>
  <si>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</si>
  <si>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</si>
  <si>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</si>
  <si>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</si>
  <si>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</si>
  <si>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</si>
  <si>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</si>
  <si>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</si>
  <si>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</si>
  <si>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</si>
  <si>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</si>
  <si>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</si>
  <si>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</si>
  <si>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</si>
  <si>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</si>
  <si>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</si>
  <si>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</si>
  <si>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</si>
  <si>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</si>
  <si>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</si>
  <si>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</si>
  <si>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</si>
  <si>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</si>
  <si>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</si>
  <si>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</si>
  <si>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</si>
  <si>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</si>
  <si>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</si>
  <si>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</si>
  <si>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</si>
  <si>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</si>
  <si>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</si>
  <si>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</si>
  <si>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</si>
  <si>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</si>
  <si>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</si>
  <si>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</si>
  <si>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</si>
  <si>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</si>
  <si>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</si>
  <si>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</si>
  <si>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</si>
  <si>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</si>
  <si>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</si>
  <si>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</si>
  <si>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</si>
  <si>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</si>
  <si>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</si>
  <si>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</si>
  <si>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</si>
  <si>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</si>
  <si>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</si>
  <si>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</si>
  <si>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</si>
  <si>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</si>
  <si>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</si>
  <si>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</si>
  <si>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</si>
  <si>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</si>
  <si>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</si>
  <si>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</si>
  <si>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</si>
  <si>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</si>
  <si>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</si>
  <si>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</si>
  <si>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</si>
  <si>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</si>
  <si>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</si>
  <si>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</si>
  <si>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</si>
  <si>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</si>
  <si>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</si>
  <si>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</si>
  <si>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</si>
  <si>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</si>
  <si>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</si>
  <si>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</si>
  <si>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S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</si>
  <si>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</si>
  <si>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</si>
  <si>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C_040652-040654</t>
    <phoneticPr fontId="3" type="noConversion"/>
  </si>
  <si>
    <t>C_040664-040684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</si>
</sst>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G79" sqref="G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45844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0.94513888888888886</v>
      </c>
      <c r="D9" s="8">
        <v>2.2000000000000002</v>
      </c>
      <c r="E9" s="8">
        <v>12.3</v>
      </c>
      <c r="F9" s="8">
        <v>21</v>
      </c>
      <c r="G9" s="35" t="s">
        <v>182</v>
      </c>
      <c r="H9" s="8">
        <v>14.6</v>
      </c>
      <c r="I9" s="35">
        <v>78.599999999999994</v>
      </c>
      <c r="J9" s="9">
        <f>IF(L9, 1, 0) + IF(M9, 2, 0) + IF(N9, 4, 0) + IF(O9, 8, 0) + IF(P9, 16, 0)</f>
        <v>2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0.14097222222222222</v>
      </c>
      <c r="D10" s="8">
        <v>1.8</v>
      </c>
      <c r="E10" s="8">
        <v>9.8000000000000007</v>
      </c>
      <c r="F10" s="8">
        <v>22</v>
      </c>
      <c r="G10" s="115" t="s">
        <v>182</v>
      </c>
      <c r="H10" s="8">
        <v>14.9</v>
      </c>
      <c r="I10" s="11"/>
      <c r="J10" s="9">
        <f>IF(L10, 1, 0) + IF(M10, 2, 0) + IF(N10, 4, 0) + IF(O10, 8, 0) + IF(P10, 16, 0)</f>
        <v>2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0.44930555555555557</v>
      </c>
      <c r="D11" s="14">
        <v>1.4</v>
      </c>
      <c r="E11" s="14">
        <v>7.3</v>
      </c>
      <c r="F11" s="14">
        <v>23</v>
      </c>
      <c r="G11" s="115" t="s">
        <v>182</v>
      </c>
      <c r="H11" s="14">
        <v>8</v>
      </c>
      <c r="I11" s="15"/>
      <c r="J11" s="9">
        <f>IF(L11, 1, 0) + IF(M11, 2, 0) + IF(N11, 4, 0) + IF(O11, 8, 0) + IF(P11, 16, 0)</f>
        <v>2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23.504166666666666</v>
      </c>
      <c r="D12" s="18">
        <f>AVERAGE(D9:D11)</f>
        <v>1.8</v>
      </c>
      <c r="E12" s="18">
        <f>AVERAGE(E9:E11)</f>
        <v>9.8000000000000007</v>
      </c>
      <c r="F12" s="19">
        <f>AVERAGE(F9:F11)</f>
        <v>22</v>
      </c>
      <c r="G12" s="20"/>
      <c r="H12" s="21">
        <f>AVERAGE(H9:H11)</f>
        <v>12.5</v>
      </c>
      <c r="I12" s="22"/>
      <c r="J12" s="23">
        <f>AVERAGE(J9:J11)</f>
        <v>2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179</v>
      </c>
      <c r="G16" s="26" t="s">
        <v>180</v>
      </c>
      <c r="H16" s="26" t="s">
        <v>173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0.92569444444444438</v>
      </c>
      <c r="D17" s="27">
        <v>0.92708333333333337</v>
      </c>
      <c r="E17" s="27">
        <v>0.94513888888888886</v>
      </c>
      <c r="F17" s="27">
        <v>0.95486111111111116</v>
      </c>
      <c r="G17" s="27">
        <v>0.35416666666666669</v>
      </c>
      <c r="H17" s="27">
        <v>0.4291666666666667</v>
      </c>
      <c r="I17" s="27">
        <v>0.44930555555555557</v>
      </c>
      <c r="J17" s="27"/>
      <c r="K17" s="27"/>
      <c r="L17" s="27"/>
      <c r="M17" s="27"/>
      <c r="N17" s="27"/>
      <c r="O17" s="27"/>
      <c r="P17" s="27">
        <v>0.45416666666666666</v>
      </c>
    </row>
    <row r="18" spans="2:16" ht="14.15" customHeight="1" x14ac:dyDescent="0.45">
      <c r="B18" s="34" t="s">
        <v>43</v>
      </c>
      <c r="C18" s="26">
        <v>40623</v>
      </c>
      <c r="D18" s="26">
        <v>40624</v>
      </c>
      <c r="E18" s="26">
        <v>40629</v>
      </c>
      <c r="F18" s="26">
        <v>40635</v>
      </c>
      <c r="G18" s="26">
        <v>40908</v>
      </c>
      <c r="H18" s="26">
        <v>40957</v>
      </c>
      <c r="I18" s="26">
        <v>40969</v>
      </c>
      <c r="J18" s="26"/>
      <c r="K18" s="26"/>
      <c r="L18" s="26"/>
      <c r="M18" s="26"/>
      <c r="N18" s="26"/>
      <c r="O18" s="26"/>
      <c r="P18" s="26">
        <v>40974</v>
      </c>
    </row>
    <row r="19" spans="2:16" ht="14.15" customHeight="1" thickBot="1" x14ac:dyDescent="0.5">
      <c r="B19" s="13" t="s">
        <v>44</v>
      </c>
      <c r="C19" s="28"/>
      <c r="D19" s="26">
        <v>40628</v>
      </c>
      <c r="E19" s="29">
        <v>40634</v>
      </c>
      <c r="F19" s="29">
        <v>40907</v>
      </c>
      <c r="G19" s="29">
        <v>40956</v>
      </c>
      <c r="H19" s="26">
        <v>40968</v>
      </c>
      <c r="I19" s="29">
        <v>40973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6</v>
      </c>
      <c r="F20" s="32">
        <f t="shared" si="0"/>
        <v>273</v>
      </c>
      <c r="G20" s="32">
        <f t="shared" si="0"/>
        <v>49</v>
      </c>
      <c r="H20" s="32">
        <f t="shared" si="0"/>
        <v>12</v>
      </c>
      <c r="I20" s="32">
        <f t="shared" si="0"/>
        <v>5</v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0.37986111111111115</v>
      </c>
      <c r="D30" s="42">
        <v>7.5694444444444439E-2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0.4555555555555556</v>
      </c>
    </row>
    <row r="31" spans="2:16" ht="14.15" customHeight="1" x14ac:dyDescent="0.45">
      <c r="B31" s="36" t="s">
        <v>164</v>
      </c>
      <c r="C31" s="46">
        <v>0.39930555555555558</v>
      </c>
      <c r="D31" s="7">
        <v>7.4999999999999997E-2</v>
      </c>
      <c r="E31" s="7"/>
      <c r="F31" s="7"/>
      <c r="G31" s="7"/>
      <c r="H31" s="7"/>
      <c r="I31" s="7"/>
      <c r="J31" s="7"/>
      <c r="K31" s="7">
        <v>2.9861111111111113E-2</v>
      </c>
      <c r="L31" s="7"/>
      <c r="M31" s="7"/>
      <c r="N31" s="7"/>
      <c r="O31" s="47"/>
      <c r="P31" s="45">
        <f>SUM(C31:N31)</f>
        <v>0.50416666666666665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0.39930555555555558</v>
      </c>
      <c r="D34" s="108">
        <f t="shared" ref="D34:N34" si="1">D31-D32-D33</f>
        <v>7.4999999999999997E-2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2.9861111111111113E-2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0.50416666666666665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185</v>
      </c>
      <c r="D36" s="147"/>
      <c r="E36" s="145" t="s">
        <v>186</v>
      </c>
      <c r="F36" s="146"/>
      <c r="G36" s="145"/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183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2.59</v>
      </c>
      <c r="E53" s="111">
        <v>2.3199999999999998</v>
      </c>
      <c r="F53" s="111">
        <v>1.98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190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-163.9</v>
      </c>
      <c r="D72" s="59">
        <v>-162.19999999999999</v>
      </c>
      <c r="E72" s="99" t="s">
        <v>117</v>
      </c>
      <c r="F72" s="59">
        <v>17.899999999999999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-165.1</v>
      </c>
      <c r="D73" s="59">
        <v>-163</v>
      </c>
      <c r="E73" s="101" t="s">
        <v>121</v>
      </c>
      <c r="F73" s="60">
        <v>19.399999999999999</v>
      </c>
      <c r="G73" s="60">
        <v>18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-173.5</v>
      </c>
      <c r="D74" s="59">
        <v>-151.30000000000001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-111.23</v>
      </c>
      <c r="D75" s="59">
        <v>-105.5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25.7</v>
      </c>
      <c r="D76" s="59">
        <v>24.7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21.7</v>
      </c>
      <c r="D77" s="59">
        <v>21.3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</v>
      </c>
      <c r="D78" s="59">
        <v>19.5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18.399999999999999</v>
      </c>
      <c r="D79" s="59">
        <v>18.2</v>
      </c>
      <c r="E79" s="99" t="s">
        <v>151</v>
      </c>
      <c r="F79" s="59">
        <v>12</v>
      </c>
      <c r="G79" s="59">
        <v>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2.0900000000000001E-4</v>
      </c>
      <c r="D80" s="63">
        <v>1.4300000000000001E-3</v>
      </c>
      <c r="E80" s="101" t="s">
        <v>156</v>
      </c>
      <c r="F80" s="60">
        <v>24.1</v>
      </c>
      <c r="G80" s="60">
        <v>25.2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184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2025-07-06T11:04:35Z</dcterms:modified>
</cp:coreProperties>
</file>