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5B747338-A998-4529-A227-83E2C8F0776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<sst xmlns="http://schemas.openxmlformats.org/spreadsheetml/2006/main" count="206" uniqueCount="187">
  <si>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</si>
  <si>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</si>
  <si>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</si>
  <si>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</si>
  <si>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</si>
  <si>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</si>
  <si>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</si>
  <si>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</si>
  <si>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</si>
  <si>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</si>
  <si>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</si>
  <si>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</si>
  <si>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</si>
  <si>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</si>
  <si>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</si>
  <si>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</si>
  <si>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</si>
  <si>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</si>
  <si>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</si>
  <si>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</si>
  <si>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</si>
  <si>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</si>
  <si>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</si>
  <si>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</si>
  <si>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</si>
  <si>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</si>
  <si>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</si>
  <si>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</si>
  <si>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</si>
  <si>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</si>
  <si>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</si>
  <si>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</si>
  <si>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</si>
  <si>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</si>
  <si>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</si>
  <si>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</si>
  <si>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</si>
  <si>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</si>
  <si>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</si>
  <si>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</si>
  <si>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</si>
  <si>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</si>
  <si>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</si>
  <si>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</si>
  <si>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</si>
  <si>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</si>
  <si>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</si>
  <si>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</si>
  <si>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</si>
  <si>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</si>
  <si>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</si>
  <si>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</si>
  <si>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</si>
  <si>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</si>
  <si>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</si>
  <si>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</si>
  <si>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</si>
  <si>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</si>
  <si>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</si>
  <si>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</si>
  <si>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</si>
  <si>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</si>
  <si>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</si>
  <si>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</si>
  <si>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</si>
  <si>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</si>
  <si>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</si>
  <si>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</si>
  <si>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</si>
  <si>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</si>
  <si>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</si>
  <si>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</si>
  <si>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</si>
  <si>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</si>
  <si>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</si>
  <si>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</si>
  <si>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</si>
  <si>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</si>
  <si>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</si>
  <si>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</si>
  <si>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</si>
  <si>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</si>
  <si>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</si>
  <si>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</si>
  <si>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</si>
  <si>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</si>
  <si>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</si>
  <si>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</si>
  <si>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</si>
  <si>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</si>
  <si>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</si>
  <si>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</si>
  <si>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</si>
  <si>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</si>
  <si>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</si>
  <si>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</si>
  <si>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</si>
  <si>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</si>
  <si>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</si>
  <si>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</si>
  <si>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</si>
  <si>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</si>
  <si>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</si>
  <si>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</si>
  <si>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</si>
  <si>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</si>
  <si>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</si>
  <si>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</si>
  <si>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</si>
  <si>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</si>
  <si>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</si>
  <si>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</si>
  <si>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</si>
  <si>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</si>
  <si>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</si>
  <si>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</si>
  <si>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</si>
  <si>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</si>
  <si>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</si>
  <si>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</si>
  <si>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</si>
  <si>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</si>
  <si>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</si>
  <si>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</si>
  <si>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</si>
  <si>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</si>
  <si>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</si>
  <si>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</si>
  <si>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</si>
  <si>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</si>
  <si>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</si>
  <si>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</si>
  <si>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</si>
  <si>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</si>
  <si>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</si>
  <si>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</si>
  <si>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</si>
  <si>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</si>
  <si>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</si>
  <si>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</si>
  <si>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</si>
  <si>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</si>
  <si>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</si>
  <si>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</si>
  <si>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</si>
  <si>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</si>
  <si>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</si>
  <si>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</si>
  <si>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</si>
  <si>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</si>
  <si>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</si>
  <si>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</si>
  <si>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</si>
  <si>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</si>
  <si>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</si>
  <si>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</si>
  <si>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</si>
  <si>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</si>
  <si>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</si>
  <si>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</si>
  <si>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</si>
  <si>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</si>
  <si>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</si>
  <si>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</si>
  <si>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</si>
  <si>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</si>
  <si>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</si>
  <si>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</si>
  <si>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</si>
  <si>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</si>
  <si>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</si>
  <si>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</si>
  <si>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</si>
  <si>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</si>
  <si>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</si>
  <si>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</si>
  <si>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</si>
  <si>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</si>
  <si>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</si>
  <si>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</si>
  <si>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</si>
  <si>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</si>
  <si>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1. 월령 40% 이하로 방풍막 제거</t>
    <phoneticPr fontId="3" type="noConversion"/>
  </si>
  <si>
    <t>MMA-KS4</t>
    <phoneticPr fontId="3" type="noConversion"/>
  </si>
  <si>
    <t>N</t>
    <phoneticPr fontId="3" type="noConversion"/>
  </si>
  <si>
    <t>DIR</t>
    <phoneticPr fontId="3" type="noConversion"/>
  </si>
  <si>
    <t>M_037316-037317:N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</si>
</sst>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21" sqref="F21:I2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45833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0.93958333333333333</v>
      </c>
      <c r="D9" s="8">
        <v>1</v>
      </c>
      <c r="E9" s="8">
        <v>11.3</v>
      </c>
      <c r="F9" s="8">
        <v>15</v>
      </c>
      <c r="G9" s="35" t="s">
        <v>184</v>
      </c>
      <c r="H9" s="8">
        <v>1.2</v>
      </c>
      <c r="I9" s="35">
        <v>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0.15625</v>
      </c>
      <c r="D10" s="8">
        <v>1</v>
      </c>
      <c r="E10" s="8">
        <v>9.9</v>
      </c>
      <c r="F10" s="8">
        <v>19</v>
      </c>
      <c r="G10" s="115" t="s">
        <v>184</v>
      </c>
      <c r="H10" s="8">
        <v>1.5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0.45277777777777778</v>
      </c>
      <c r="D11" s="14">
        <v>1.4</v>
      </c>
      <c r="E11" s="14">
        <v>5.4</v>
      </c>
      <c r="F11" s="14">
        <v>27</v>
      </c>
      <c r="G11" s="115" t="s">
        <v>184</v>
      </c>
      <c r="H11" s="14">
        <v>5.2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23.513194444444444</v>
      </c>
      <c r="D12" s="18">
        <f>AVERAGE(D9:D11)</f>
        <v>1.1333333333333333</v>
      </c>
      <c r="E12" s="18">
        <f>AVERAGE(E9:E11)</f>
        <v>8.8666666666666671</v>
      </c>
      <c r="F12" s="19">
        <f>AVERAGE(F9:F11)</f>
        <v>20.333333333333332</v>
      </c>
      <c r="G12" s="20"/>
      <c r="H12" s="21">
        <f>AVERAGE(H9:H11)</f>
        <v>2.6333333333333333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185</v>
      </c>
      <c r="F16" s="26" t="s">
        <v>173</v>
      </c>
      <c r="G16" s="26" t="s">
        <v>180</v>
      </c>
      <c r="H16" s="26" t="s">
        <v>179</v>
      </c>
      <c r="I16" s="26" t="s">
        <v>183</v>
      </c>
      <c r="J16" s="26" t="s">
        <v>173</v>
      </c>
      <c r="K16" s="26" t="s">
        <v>172</v>
      </c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0.9145833333333333</v>
      </c>
      <c r="D17" s="27">
        <v>0.91666666666666663</v>
      </c>
      <c r="E17" s="27">
        <v>0.93958333333333333</v>
      </c>
      <c r="F17" s="27">
        <v>0.95833333333333337</v>
      </c>
      <c r="G17" s="27"/>
      <c r="H17" s="27">
        <v>0.98125000000000007</v>
      </c>
      <c r="I17" s="27">
        <v>0.36041666666666666</v>
      </c>
      <c r="J17" s="27">
        <v>0.43055555555555558</v>
      </c>
      <c r="K17" s="27">
        <v>0.45277777777777778</v>
      </c>
      <c r="L17" s="27"/>
      <c r="M17" s="27"/>
      <c r="N17" s="27"/>
      <c r="O17" s="27"/>
      <c r="P17" s="27">
        <v>0.45763888888888887</v>
      </c>
    </row>
    <row r="18" spans="2:16" ht="14.15" customHeight="1" x14ac:dyDescent="0.45">
      <c r="B18" s="34" t="s">
        <v>43</v>
      </c>
      <c r="C18" s="26">
        <v>37064</v>
      </c>
      <c r="D18" s="26">
        <v>37065</v>
      </c>
      <c r="E18" s="26">
        <v>37071</v>
      </c>
      <c r="F18" s="26">
        <v>37084</v>
      </c>
      <c r="G18" s="26"/>
      <c r="H18" s="26">
        <v>37096</v>
      </c>
      <c r="I18" s="26">
        <v>37354</v>
      </c>
      <c r="J18" s="26">
        <v>37385</v>
      </c>
      <c r="K18" s="26">
        <v>37399</v>
      </c>
      <c r="L18" s="26"/>
      <c r="M18" s="26"/>
      <c r="N18" s="26"/>
      <c r="O18" s="26"/>
      <c r="P18" s="26">
        <v>37404</v>
      </c>
    </row>
    <row r="19" spans="2:16" ht="14.15" customHeight="1" thickBot="1" x14ac:dyDescent="0.5">
      <c r="B19" s="13" t="s">
        <v>44</v>
      </c>
      <c r="C19" s="28"/>
      <c r="D19" s="26">
        <v>37070</v>
      </c>
      <c r="E19" s="26">
        <v>37083</v>
      </c>
      <c r="F19" s="29">
        <v>37095</v>
      </c>
      <c r="G19" s="29"/>
      <c r="H19" s="29">
        <v>37353</v>
      </c>
      <c r="I19" s="26">
        <v>37384</v>
      </c>
      <c r="J19" s="29">
        <v>37398</v>
      </c>
      <c r="K19" s="29">
        <v>37403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13</v>
      </c>
      <c r="F20" s="32">
        <f t="shared" si="0"/>
        <v>12</v>
      </c>
      <c r="G20" s="32" t="str">
        <f t="shared" si="0"/>
        <v/>
      </c>
      <c r="H20" s="32">
        <f t="shared" si="0"/>
        <v>258</v>
      </c>
      <c r="I20" s="32">
        <f t="shared" si="0"/>
        <v>31</v>
      </c>
      <c r="J20" s="32">
        <f t="shared" si="0"/>
        <v>14</v>
      </c>
      <c r="K20" s="32">
        <f t="shared" si="0"/>
        <v>5</v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0.39374999999999999</v>
      </c>
      <c r="D30" s="42"/>
      <c r="E30" s="42"/>
      <c r="F30" s="42">
        <v>6.3888888888888884E-2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0.37916666666666665</v>
      </c>
      <c r="D31" s="7"/>
      <c r="E31" s="7"/>
      <c r="F31" s="7">
        <v>7.013888888888889E-2</v>
      </c>
      <c r="G31" s="7"/>
      <c r="H31" s="7"/>
      <c r="I31" s="7"/>
      <c r="J31" s="7"/>
      <c r="K31" s="7">
        <v>4.5138888888888888E-2</v>
      </c>
      <c r="L31" s="7"/>
      <c r="M31" s="7"/>
      <c r="N31" s="7">
        <v>1.8749999999999999E-2</v>
      </c>
      <c r="O31" s="47"/>
      <c r="P31" s="45">
        <f>SUM(C31:N31)</f>
        <v>0.5131944444444444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0.37916666666666665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7.013888888888889E-2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4.5138888888888888E-2</v>
      </c>
      <c r="L34" s="108">
        <f t="shared" si="1"/>
        <v>0</v>
      </c>
      <c r="M34" s="108">
        <f t="shared" si="1"/>
        <v>0</v>
      </c>
      <c r="N34" s="108">
        <f t="shared" si="1"/>
        <v>1.8749999999999999E-2</v>
      </c>
      <c r="O34" s="112"/>
      <c r="P34" s="109">
        <f>P31-P32-P33</f>
        <v>0.5131944444444444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186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0.68</v>
      </c>
      <c r="E53" s="111">
        <v>0.99</v>
      </c>
      <c r="F53" s="111">
        <v>1.61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770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-162.5</v>
      </c>
      <c r="D72" s="59">
        <v>-166.2</v>
      </c>
      <c r="E72" s="99" t="s">
        <v>117</v>
      </c>
      <c r="F72" s="59">
        <v>18.100000000000001</v>
      </c>
      <c r="G72" s="59">
        <v>17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-166.7</v>
      </c>
      <c r="D73" s="59">
        <v>-170.1</v>
      </c>
      <c r="E73" s="101" t="s">
        <v>121</v>
      </c>
      <c r="F73" s="60">
        <v>16</v>
      </c>
      <c r="G73" s="60">
        <v>18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</v>
      </c>
      <c r="D74" s="59">
        <v>-195.2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-107.1</v>
      </c>
      <c r="D75" s="59">
        <v>-116.9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28.1</v>
      </c>
      <c r="D76" s="59">
        <v>24.5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23.6</v>
      </c>
      <c r="D77" s="59">
        <v>20.9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21.5</v>
      </c>
      <c r="D78" s="59">
        <v>19.100000000000001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19.899999999999999</v>
      </c>
      <c r="D79" s="59">
        <v>17.8</v>
      </c>
      <c r="E79" s="99" t="s">
        <v>151</v>
      </c>
      <c r="F79" s="59">
        <v>18.5</v>
      </c>
      <c r="G79" s="59">
        <v>7.8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8.5799999999999998E-5</v>
      </c>
      <c r="D80" s="63">
        <v>8.9699999999999998E-5</v>
      </c>
      <c r="E80" s="101" t="s">
        <v>156</v>
      </c>
      <c r="F80" s="60">
        <v>13.7</v>
      </c>
      <c r="G80" s="60">
        <v>31.9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2025-06-25T11:05:25Z</dcterms:modified>
</cp:coreProperties>
</file>