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C5CD5713-7816-4788-85FC-4728C10BDD83}" xr6:coauthVersionLast="36" xr6:coauthVersionMax="36" xr10:uidLastSave="{00000000-0000-0000-0000-000000000000}"/>
  <bookViews>
    <workbookView xWindow="0" yWindow="0" windowWidth="17715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9" i="1" l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<sst xmlns="http://schemas.openxmlformats.org/spreadsheetml/2006/main" count="209" uniqueCount="192">
  <si>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</si>
  <si>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</si>
  <si>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</si>
  <si>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</si>
  <si>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</si>
  <si>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</si>
  <si>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</si>
  <si>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</si>
  <si>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</si>
  <si>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</si>
  <si>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</si>
  <si>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</si>
  <si>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</si>
  <si>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</si>
  <si>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</si>
  <si>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</si>
  <si>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</si>
  <si>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</si>
  <si>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</si>
  <si>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</si>
  <si>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</si>
  <si>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</si>
  <si>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</si>
  <si>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</si>
  <si>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</si>
  <si>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</si>
  <si>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</si>
  <si>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</si>
  <si>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</si>
  <si>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</si>
  <si>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</si>
  <si>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</si>
  <si>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</si>
  <si>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</si>
  <si>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</si>
  <si>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</si>
  <si>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</si>
  <si>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</si>
  <si>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</si>
  <si>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</si>
  <si>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</si>
  <si>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</si>
  <si>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</si>
  <si>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</si>
  <si>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</si>
  <si>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</si>
  <si>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</si>
  <si>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</si>
  <si>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</si>
  <si>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</si>
  <si>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</si>
  <si>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</si>
  <si>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</si>
  <si>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</si>
  <si>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</si>
  <si>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</si>
  <si>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</si>
  <si>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</si>
  <si>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</si>
  <si>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</si>
  <si>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</si>
  <si>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</si>
  <si>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</si>
  <si>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</si>
  <si>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</si>
  <si>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</si>
  <si>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</si>
  <si>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</si>
  <si>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</si>
  <si>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</si>
  <si>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</si>
  <si>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</si>
  <si>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</si>
  <si>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</si>
  <si>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</si>
  <si>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</si>
  <si>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</si>
  <si>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</si>
  <si>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</si>
  <si>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</si>
  <si>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</si>
  <si>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</si>
  <si>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</si>
  <si>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</si>
  <si>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</si>
  <si>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</si>
  <si>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</si>
  <si>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</si>
  <si>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</si>
  <si>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</si>
  <si>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</si>
  <si>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</si>
  <si>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</si>
  <si>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</si>
  <si>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</si>
  <si>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</si>
  <si>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</si>
  <si>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</si>
  <si>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</si>
  <si>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</si>
  <si>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</si>
  <si>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</si>
  <si>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</si>
  <si>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</si>
  <si>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</si>
  <si>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</si>
  <si>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</si>
  <si>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</si>
  <si>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</si>
  <si>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</si>
  <si>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</si>
  <si>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</si>
  <si>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</si>
  <si>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</si>
  <si>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</si>
  <si>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</si>
  <si>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</si>
  <si>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</si>
  <si>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</si>
  <si>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</si>
  <si>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</si>
  <si>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</si>
  <si>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</si>
  <si>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</si>
  <si>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</si>
  <si>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</si>
  <si>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</si>
  <si>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</si>
  <si>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</si>
  <si>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</si>
  <si>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</si>
  <si>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</si>
  <si>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</si>
  <si>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</si>
  <si>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</si>
  <si>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</si>
  <si>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</si>
  <si>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</si>
  <si>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</si>
  <si>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</si>
  <si>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</si>
  <si>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</si>
  <si>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</si>
  <si>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</si>
  <si>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</si>
  <si>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</si>
  <si>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</si>
  <si>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</si>
  <si>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</si>
  <si>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</si>
  <si>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</si>
  <si>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</si>
  <si>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</si>
  <si>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</si>
  <si>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</si>
  <si>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</si>
  <si>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</si>
  <si>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</si>
  <si>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</si>
  <si>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</si>
  <si>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</si>
  <si>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</si>
  <si>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</si>
  <si>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</si>
  <si>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</si>
  <si>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</si>
  <si>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</si>
  <si>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</si>
  <si>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</si>
  <si>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</si>
  <si>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</si>
  <si>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</si>
  <si>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</si>
  <si>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</si>
  <si>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</si>
  <si>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</si>
  <si>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</si>
  <si>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</si>
  <si>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</si>
  <si>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</si>
  <si>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</si>
  <si>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N</t>
    <phoneticPr fontId="3" type="noConversion"/>
  </si>
  <si>
    <t>1. 월령 40% 이상으로 방풍막 설치</t>
    <phoneticPr fontId="3" type="noConversion"/>
  </si>
  <si>
    <t>ALL</t>
    <phoneticPr fontId="3" type="noConversion"/>
  </si>
  <si>
    <t>박다운</t>
    <phoneticPr fontId="3" type="noConversion"/>
  </si>
  <si>
    <t>L_033515-033545</t>
    <phoneticPr fontId="3" type="noConversion"/>
  </si>
  <si>
    <t>C_033546</t>
    <phoneticPr fontId="3" type="noConversion"/>
  </si>
  <si>
    <t>1. [C_033546] [UT01:50-02:29] 구름으로 인한 관측 중단</t>
    <phoneticPr fontId="3" type="noConversion"/>
  </si>
  <si>
    <t>L_033547-033591</t>
    <phoneticPr fontId="3" type="noConversion"/>
  </si>
  <si>
    <t>N</t>
    <phoneticPr fontId="3" type="noConversion"/>
  </si>
  <si>
    <t>2. [C_033592] [UT04:03-10:00] 구름으로 인한 관측 중단</t>
    <phoneticPr fontId="3" type="noConversion"/>
  </si>
  <si>
    <t>C_033592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</si>
</sst>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249620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62</xdr:row>
          <xdr:rowOff>249620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C34" sqref="C34"/>
    </sheetView>
  </sheetViews>
  <sheetFormatPr defaultColWidth="0" defaultRowHeight="11.25" zeroHeight="1" x14ac:dyDescent="0.25"/>
  <cols>
    <col min="1" max="1" width="0.7109375" style="64" customWidth="1"/>
    <col min="2" max="2" width="7.7109375" style="64" customWidth="1"/>
    <col min="3" max="16" width="6.7109375" style="64" customWidth="1"/>
    <col min="17" max="17" width="0.7109375" style="64" customWidth="1"/>
    <col min="18" max="18" width="9.140625" style="64" hidden="1" customWidth="1"/>
    <col min="19" max="16384" width="9.140625" style="64" hidden="1"/>
  </cols>
  <sheetData>
    <row r="1" spans="2:16" ht="13.5" customHeight="1" x14ac:dyDescent="0.25"/>
    <row r="2" spans="2:16" ht="14.25" customHeight="1" thickBot="1" x14ac:dyDescent="0.3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3" t="s">
        <v>1</v>
      </c>
      <c r="C3" s="166">
        <v>45820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43.515850144092227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2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25">
      <c r="B9" s="34" t="s">
        <v>22</v>
      </c>
      <c r="C9" s="27">
        <f>E17</f>
        <v>0.94444444444444453</v>
      </c>
      <c r="D9" s="8"/>
      <c r="E9" s="8">
        <v>8.1</v>
      </c>
      <c r="F9" s="8">
        <v>36</v>
      </c>
      <c r="G9" s="35" t="s">
        <v>181</v>
      </c>
      <c r="H9" s="8">
        <v>14.2</v>
      </c>
      <c r="I9" s="35">
        <v>98.9</v>
      </c>
      <c r="J9" s="9">
        <f>IF(L9, 1, 0) + IF(M9, 2, 0) + IF(N9, 4, 0) + IF(O9, 8, 0) + IF(P9, 16, 0)</f>
        <v>2</v>
      </c>
      <c r="K9" s="10" t="b">
        <v>0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4" t="s">
        <v>23</v>
      </c>
      <c r="C10" s="27">
        <v>0.17361111111111113</v>
      </c>
      <c r="D10" s="8"/>
      <c r="E10" s="8">
        <v>0.8</v>
      </c>
      <c r="F10" s="8">
        <v>83</v>
      </c>
      <c r="G10" s="115" t="s">
        <v>189</v>
      </c>
      <c r="H10" s="8">
        <v>10.8</v>
      </c>
      <c r="I10" s="11"/>
      <c r="J10" s="9">
        <f>IF(L10, 1, 0) + IF(M10, 2, 0) + IF(N10, 4, 0) + IF(O10, 8, 0) + IF(P10, 16, 0)</f>
        <v>10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3">
      <c r="B11" s="13" t="s">
        <v>24</v>
      </c>
      <c r="C11" s="27">
        <v>0.41666666666666669</v>
      </c>
      <c r="D11" s="14"/>
      <c r="E11" s="14">
        <v>1.4</v>
      </c>
      <c r="F11" s="14">
        <v>89</v>
      </c>
      <c r="G11" s="115" t="s">
        <v>189</v>
      </c>
      <c r="H11" s="14">
        <v>6.6</v>
      </c>
      <c r="I11" s="15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3">
      <c r="B12" s="16" t="s">
        <v>25</v>
      </c>
      <c r="C12" s="17">
        <f>(24-C9)+C11</f>
        <v>23.472222222222225</v>
      </c>
      <c r="D12" s="18" t="e">
        <f>AVERAGE(D9:D11)</f>
        <v>#DIV/0!</v>
      </c>
      <c r="E12" s="18">
        <f>AVERAGE(E9:E11)</f>
        <v>3.4333333333333336</v>
      </c>
      <c r="F12" s="19">
        <f>AVERAGE(F9:F11)</f>
        <v>69.333333333333329</v>
      </c>
      <c r="G12" s="20"/>
      <c r="H12" s="21">
        <f>AVERAGE(H9:H11)</f>
        <v>10.533333333333333</v>
      </c>
      <c r="I12" s="22"/>
      <c r="J12" s="23">
        <f>AVERAGE(J9:J11)</f>
        <v>6.666666666666667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" customHeight="1" x14ac:dyDescent="0.2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173</v>
      </c>
      <c r="I16" s="26" t="s">
        <v>183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" customHeight="1" x14ac:dyDescent="0.25">
      <c r="B17" s="34" t="s">
        <v>42</v>
      </c>
      <c r="C17" s="27">
        <v>0.92013888888888884</v>
      </c>
      <c r="D17" s="27">
        <v>0.92361111111111116</v>
      </c>
      <c r="E17" s="27">
        <v>0.94444444444444453</v>
      </c>
      <c r="F17" s="27">
        <v>0.97222222222222221</v>
      </c>
      <c r="G17" s="27">
        <v>2.1527777777777781E-2</v>
      </c>
      <c r="H17" s="27"/>
      <c r="I17" s="27">
        <v>0.41944444444444445</v>
      </c>
      <c r="J17" s="27"/>
      <c r="K17" s="27"/>
      <c r="L17" s="27"/>
      <c r="M17" s="27"/>
      <c r="N17" s="27"/>
      <c r="O17" s="27"/>
      <c r="P17" s="27">
        <v>0.42291666666666666</v>
      </c>
    </row>
    <row r="18" spans="2:16" ht="14.1" customHeight="1" x14ac:dyDescent="0.25">
      <c r="B18" s="34" t="s">
        <v>43</v>
      </c>
      <c r="C18" s="26">
        <v>33463</v>
      </c>
      <c r="D18" s="26">
        <v>33464</v>
      </c>
      <c r="E18" s="26">
        <v>33469</v>
      </c>
      <c r="F18" s="26">
        <v>33481</v>
      </c>
      <c r="G18" s="26">
        <v>33512</v>
      </c>
      <c r="H18" s="26"/>
      <c r="I18" s="26">
        <v>33592</v>
      </c>
      <c r="J18" s="26"/>
      <c r="K18" s="26"/>
      <c r="L18" s="26"/>
      <c r="M18" s="26"/>
      <c r="N18" s="26"/>
      <c r="O18" s="26"/>
      <c r="P18" s="26">
        <v>33598</v>
      </c>
    </row>
    <row r="19" spans="2:16" ht="14.1" customHeight="1" thickBot="1" x14ac:dyDescent="0.3">
      <c r="B19" s="13" t="s">
        <v>44</v>
      </c>
      <c r="C19" s="28"/>
      <c r="D19" s="26">
        <v>33468</v>
      </c>
      <c r="E19" s="26">
        <v>33480</v>
      </c>
      <c r="F19" s="29">
        <v>33511</v>
      </c>
      <c r="G19" s="29">
        <v>33592</v>
      </c>
      <c r="H19" s="29"/>
      <c r="I19" s="26">
        <v>33597</v>
      </c>
      <c r="J19" s="29"/>
      <c r="K19" s="29"/>
      <c r="L19" s="29"/>
      <c r="M19" s="29"/>
      <c r="N19" s="26"/>
      <c r="O19" s="26"/>
      <c r="P19" s="28"/>
    </row>
    <row r="20" spans="2:16" ht="14.1" customHeight="1" thickBot="1" x14ac:dyDescent="0.3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12</v>
      </c>
      <c r="F20" s="32">
        <f t="shared" si="0"/>
        <v>31</v>
      </c>
      <c r="G20" s="32">
        <f t="shared" si="0"/>
        <v>81</v>
      </c>
      <c r="H20" s="32" t="str">
        <f t="shared" si="0"/>
        <v/>
      </c>
      <c r="I20" s="32">
        <f t="shared" si="0"/>
        <v>6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2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2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2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2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" customHeight="1" x14ac:dyDescent="0.25">
      <c r="B30" s="36" t="s">
        <v>163</v>
      </c>
      <c r="C30" s="41">
        <v>0.39374999999999999</v>
      </c>
      <c r="D30" s="42">
        <v>6.3194444444444442E-2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0.45694444444444443</v>
      </c>
    </row>
    <row r="31" spans="2:16" ht="14.1" customHeight="1" x14ac:dyDescent="0.25">
      <c r="B31" s="36" t="s">
        <v>164</v>
      </c>
      <c r="C31" s="46">
        <f>I17-G17</f>
        <v>0.3979166666666667</v>
      </c>
      <c r="D31" s="7">
        <v>4.9305555555555554E-2</v>
      </c>
      <c r="E31" s="7"/>
      <c r="F31" s="7"/>
      <c r="G31" s="7"/>
      <c r="H31" s="7"/>
      <c r="I31" s="7"/>
      <c r="J31" s="7"/>
      <c r="K31" s="7">
        <v>3.4722222222222224E-2</v>
      </c>
      <c r="L31" s="7"/>
      <c r="M31" s="7"/>
      <c r="N31" s="7"/>
      <c r="O31" s="47"/>
      <c r="P31" s="45">
        <f>SUM(C31:N31)</f>
        <v>0.48194444444444445</v>
      </c>
    </row>
    <row r="32" spans="2:16" ht="14.1" customHeight="1" x14ac:dyDescent="0.25">
      <c r="B32" s="36" t="s">
        <v>64</v>
      </c>
      <c r="C32" s="48">
        <v>0.2722222222222222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0.2722222222222222</v>
      </c>
    </row>
    <row r="33" spans="2:16" ht="14.1" customHeight="1" thickBot="1" x14ac:dyDescent="0.3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" customHeight="1" x14ac:dyDescent="0.25">
      <c r="B34" s="106" t="s">
        <v>165</v>
      </c>
      <c r="C34" s="108">
        <f>C31-C32-C33</f>
        <v>0.1256944444444445</v>
      </c>
      <c r="D34" s="108">
        <f t="shared" ref="D34:N34" si="1">D31-D32-D33</f>
        <v>4.9305555555555554E-2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3.4722222222222224E-2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0.20972222222222225</v>
      </c>
    </row>
    <row r="35" spans="2:16" ht="13.5" customHeight="1" x14ac:dyDescent="0.2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25">
      <c r="B36" s="159" t="s">
        <v>66</v>
      </c>
      <c r="C36" s="157" t="s">
        <v>185</v>
      </c>
      <c r="D36" s="157"/>
      <c r="E36" s="157" t="s">
        <v>186</v>
      </c>
      <c r="F36" s="157"/>
      <c r="G36" s="157" t="s">
        <v>188</v>
      </c>
      <c r="H36" s="157"/>
      <c r="I36" s="157" t="s">
        <v>191</v>
      </c>
      <c r="J36" s="157"/>
      <c r="K36" s="157"/>
      <c r="L36" s="157"/>
      <c r="M36" s="157"/>
      <c r="N36" s="157"/>
      <c r="O36" s="163"/>
      <c r="P36" s="164"/>
    </row>
    <row r="37" spans="2:16" ht="18" customHeight="1" x14ac:dyDescent="0.2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" customHeight="1" x14ac:dyDescent="0.25">
      <c r="B44" s="151" t="s">
        <v>187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" customHeight="1" x14ac:dyDescent="0.25">
      <c r="B45" s="154" t="s">
        <v>190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" customHeight="1" x14ac:dyDescent="0.2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" customHeight="1" x14ac:dyDescent="0.2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" customHeight="1" x14ac:dyDescent="0.2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" customHeight="1" x14ac:dyDescent="0.2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" customHeight="1" x14ac:dyDescent="0.2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" customHeight="1" x14ac:dyDescent="0.2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" customHeight="1" thickBot="1" x14ac:dyDescent="0.3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" customHeight="1" thickTop="1" thickBot="1" x14ac:dyDescent="0.3">
      <c r="B53" s="181" t="s">
        <v>166</v>
      </c>
      <c r="C53" s="182"/>
      <c r="D53" s="111"/>
      <c r="E53" s="111"/>
      <c r="F53" s="111"/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" customHeight="1" thickTop="1" thickBot="1" x14ac:dyDescent="0.3">
      <c r="B54" s="184" t="s">
        <v>178</v>
      </c>
      <c r="C54" s="185"/>
      <c r="D54" s="185"/>
      <c r="E54" s="185"/>
      <c r="F54" s="111">
        <v>1193</v>
      </c>
      <c r="G54" s="186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25"/>
    <row r="56" spans="2:16" ht="17.25" customHeight="1" x14ac:dyDescent="0.2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00000000000001" customHeight="1" x14ac:dyDescent="0.2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00000000000001" customHeight="1" x14ac:dyDescent="0.2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00000000000001" customHeight="1" x14ac:dyDescent="0.2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00000000000001" customHeight="1" x14ac:dyDescent="0.2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00000000000001" customHeight="1" x14ac:dyDescent="0.2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00000000000001" customHeight="1" x14ac:dyDescent="0.2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00000000000001" customHeight="1" x14ac:dyDescent="0.2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00000000000001" customHeight="1" x14ac:dyDescent="0.2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00000000000001" customHeight="1" x14ac:dyDescent="0.2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00000000000001" customHeight="1" x14ac:dyDescent="0.2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00000000000001" customHeight="1" x14ac:dyDescent="0.2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00000000000001" customHeight="1" thickBot="1" x14ac:dyDescent="0.3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9.9499999999999993" customHeight="1" x14ac:dyDescent="0.2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9.9499999999999993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00000000000001" customHeight="1" x14ac:dyDescent="0.2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00000000000001" customHeight="1" x14ac:dyDescent="0.25">
      <c r="B72" s="99" t="s">
        <v>116</v>
      </c>
      <c r="C72" s="59">
        <v>-162.19999999999999</v>
      </c>
      <c r="D72" s="59">
        <v>-166</v>
      </c>
      <c r="E72" s="99" t="s">
        <v>117</v>
      </c>
      <c r="F72" s="59">
        <v>17.899999999999999</v>
      </c>
      <c r="G72" s="59">
        <v>18.100000000000001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00000000000001" customHeight="1" x14ac:dyDescent="0.25">
      <c r="B73" s="99" t="s">
        <v>120</v>
      </c>
      <c r="C73" s="59">
        <v>-164.6</v>
      </c>
      <c r="D73" s="59">
        <v>-169</v>
      </c>
      <c r="E73" s="101" t="s">
        <v>121</v>
      </c>
      <c r="F73" s="60">
        <v>23.3</v>
      </c>
      <c r="G73" s="60">
        <v>28.2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00000000000001" customHeight="1" x14ac:dyDescent="0.25">
      <c r="B74" s="99" t="s">
        <v>125</v>
      </c>
      <c r="C74" s="59">
        <v>-172.8</v>
      </c>
      <c r="D74" s="59">
        <v>-190.7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00000000000001" customHeight="1" x14ac:dyDescent="0.2">
      <c r="B75" s="99" t="s">
        <v>130</v>
      </c>
      <c r="C75" s="59">
        <v>-107</v>
      </c>
      <c r="D75" s="59">
        <v>-117.5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00000000000001" customHeight="1" x14ac:dyDescent="0.2">
      <c r="B76" s="99" t="s">
        <v>135</v>
      </c>
      <c r="C76" s="59">
        <v>27.4</v>
      </c>
      <c r="D76" s="59">
        <v>25.6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00000000000001" customHeight="1" x14ac:dyDescent="0.25">
      <c r="B77" s="99" t="s">
        <v>140</v>
      </c>
      <c r="C77" s="59">
        <v>23.4</v>
      </c>
      <c r="D77" s="59">
        <v>22.2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00000000000001" customHeight="1" x14ac:dyDescent="0.25">
      <c r="B78" s="99" t="s">
        <v>145</v>
      </c>
      <c r="C78" s="59">
        <v>251.5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00000000000001" customHeight="1" x14ac:dyDescent="0.25">
      <c r="B79" s="99" t="s">
        <v>150</v>
      </c>
      <c r="C79" s="59">
        <v>20.100000000000001</v>
      </c>
      <c r="D79" s="59">
        <v>19.3</v>
      </c>
      <c r="E79" s="99" t="s">
        <v>151</v>
      </c>
      <c r="F79" s="59">
        <v>15.5</v>
      </c>
      <c r="G79" s="59">
        <v>6.4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00000000000001" customHeight="1" x14ac:dyDescent="0.25">
      <c r="B80" s="104" t="s">
        <v>155</v>
      </c>
      <c r="C80" s="63">
        <v>2.8800000000000001E-4</v>
      </c>
      <c r="D80" s="63">
        <v>8.2999999999999998E-5</v>
      </c>
      <c r="E80" s="101" t="s">
        <v>156</v>
      </c>
      <c r="F80" s="60">
        <v>22.9</v>
      </c>
      <c r="G80" s="60">
        <v>68.3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9" t="s">
        <v>160</v>
      </c>
      <c r="C84" s="169"/>
    </row>
    <row r="85" spans="2:16" ht="15" customHeight="1" x14ac:dyDescent="0.25">
      <c r="B85" s="170" t="s">
        <v>182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2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2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2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25">
      <c r="B89" s="191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2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2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2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2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2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2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2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2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2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25">
      <c r="B99" s="188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9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keaton03</cp:lastModifiedBy>
  <cp:lastPrinted>2024-03-07T07:35:00Z</cp:lastPrinted>
  <dcterms:created xsi:type="dcterms:W3CDTF">2024-02-29T07:36:25Z</dcterms:created>
  <dcterms:modified xsi:type="dcterms:W3CDTF">2025-06-18T09:54:13Z</dcterms:modified>
</cp:coreProperties>
</file>