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17ED4D2F-3B7F-47A2-A95C-4384B75950E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<sst xmlns="http://schemas.openxmlformats.org/spreadsheetml/2006/main" count="205" uniqueCount="189">
  <si>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</si>
  <si>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</si>
  <si>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</si>
  <si>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</si>
  <si>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</si>
  <si>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</si>
  <si>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</si>
  <si>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</si>
  <si>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</si>
  <si>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</si>
  <si>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</si>
  <si>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</si>
  <si>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</si>
  <si>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</si>
  <si>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</si>
  <si>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</si>
  <si>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</si>
  <si>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</si>
  <si>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</si>
  <si>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</si>
  <si>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</si>
  <si>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</si>
  <si>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</si>
  <si>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</si>
  <si>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</si>
  <si>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</si>
  <si>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</si>
  <si>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</si>
  <si>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</si>
  <si>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</si>
  <si>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</si>
  <si>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</si>
  <si>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</si>
  <si>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</si>
  <si>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</si>
  <si>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</si>
  <si>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</si>
  <si>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</si>
  <si>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</si>
  <si>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</si>
  <si>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</si>
  <si>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</si>
  <si>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</si>
  <si>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</si>
  <si>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</si>
  <si>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</si>
  <si>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</si>
  <si>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</si>
  <si>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</si>
  <si>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</si>
  <si>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</si>
  <si>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</si>
  <si>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</si>
  <si>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</si>
  <si>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</si>
  <si>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</si>
  <si>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</si>
  <si>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</si>
  <si>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</si>
  <si>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</si>
  <si>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</si>
  <si>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</si>
  <si>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</si>
  <si>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</si>
  <si>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</si>
  <si>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</si>
  <si>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</si>
  <si>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</si>
  <si>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</si>
  <si>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</si>
  <si>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</si>
  <si>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</si>
  <si>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</si>
  <si>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</si>
  <si>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</si>
  <si>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</si>
  <si>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</si>
  <si>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</si>
  <si>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</si>
  <si>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</si>
  <si>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</si>
  <si>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</si>
  <si>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</si>
  <si>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</si>
  <si>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</si>
  <si>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</si>
  <si>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</si>
  <si>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</si>
  <si>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</si>
  <si>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</si>
  <si>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</si>
  <si>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</si>
  <si>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</si>
  <si>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</si>
  <si>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</si>
  <si>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</si>
  <si>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</si>
  <si>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</si>
  <si>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</si>
  <si>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</si>
  <si>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</si>
  <si>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</si>
  <si>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</si>
  <si>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</si>
  <si>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</si>
  <si>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</si>
  <si>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</si>
  <si>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</si>
  <si>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</si>
  <si>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</si>
  <si>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</si>
  <si>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</si>
  <si>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</si>
  <si>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</si>
  <si>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</si>
  <si>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</si>
  <si>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</si>
  <si>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</si>
  <si>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</si>
  <si>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</si>
  <si>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</si>
  <si>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</si>
  <si>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</si>
  <si>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</si>
  <si>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</si>
  <si>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</si>
  <si>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</si>
  <si>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</si>
  <si>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</si>
  <si>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</si>
  <si>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</si>
  <si>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</si>
  <si>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</si>
  <si>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</si>
  <si>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</si>
  <si>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</si>
  <si>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</si>
  <si>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</si>
  <si>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</si>
  <si>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</si>
  <si>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</si>
  <si>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</si>
  <si>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</si>
  <si>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</si>
  <si>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</si>
  <si>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</si>
  <si>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</si>
  <si>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</si>
  <si>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</si>
  <si>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</si>
  <si>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</si>
  <si>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</si>
  <si>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</si>
  <si>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</si>
  <si>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</si>
  <si>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</si>
  <si>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</si>
  <si>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</si>
  <si>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</si>
  <si>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</si>
  <si>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</si>
  <si>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</si>
  <si>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</si>
  <si>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</si>
  <si>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</si>
  <si>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</si>
  <si>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</si>
  <si>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</si>
  <si>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</si>
  <si>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</si>
  <si>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</si>
  <si>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</si>
  <si>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</si>
  <si>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</si>
  <si>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</si>
  <si>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</si>
  <si>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</si>
  <si>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</si>
  <si>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</si>
  <si>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</si>
  <si>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</si>
  <si>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허정환</t>
    <phoneticPr fontId="3" type="noConversion"/>
  </si>
  <si>
    <t>KSP</t>
    <phoneticPr fontId="3" type="noConversion"/>
  </si>
  <si>
    <t>N</t>
    <phoneticPr fontId="3" type="noConversion"/>
  </si>
  <si>
    <t>NW</t>
    <phoneticPr fontId="3" type="noConversion"/>
  </si>
  <si>
    <t>L_030376-030380</t>
    <phoneticPr fontId="3" type="noConversion"/>
  </si>
  <si>
    <t>1. 월령 40% 이상으로 방풍막 설치</t>
    <phoneticPr fontId="3" type="noConversion"/>
  </si>
  <si>
    <t>M_030453-030454:K</t>
    <phoneticPr fontId="3" type="noConversion"/>
  </si>
  <si>
    <t>C_030435-030705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</si>
</sst>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5" zoomScaleNormal="145" workbookViewId="0">
      <selection activeCell="H82" sqref="H82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45811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0.94305555555555554</v>
      </c>
      <c r="D9" s="8">
        <v>1.3</v>
      </c>
      <c r="E9" s="8">
        <v>16.3</v>
      </c>
      <c r="F9" s="8">
        <v>8</v>
      </c>
      <c r="G9" s="35" t="s">
        <v>184</v>
      </c>
      <c r="H9" s="8">
        <v>4.3</v>
      </c>
      <c r="I9" s="35">
        <v>43.5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0.21249999999999999</v>
      </c>
      <c r="D10" s="8">
        <v>1</v>
      </c>
      <c r="E10" s="8">
        <v>12.6</v>
      </c>
      <c r="F10" s="8">
        <v>12</v>
      </c>
      <c r="G10" s="115" t="s">
        <v>183</v>
      </c>
      <c r="H10" s="8">
        <v>3.9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0.44097222222222227</v>
      </c>
      <c r="D11" s="14">
        <v>1.1000000000000001</v>
      </c>
      <c r="E11" s="14">
        <v>11.8</v>
      </c>
      <c r="F11" s="14">
        <v>11</v>
      </c>
      <c r="G11" s="115" t="s">
        <v>183</v>
      </c>
      <c r="H11" s="14">
        <v>4.5999999999999996</v>
      </c>
      <c r="I11" s="15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23.497916666666665</v>
      </c>
      <c r="D12" s="18">
        <f>AVERAGE(D9:D11)</f>
        <v>1.1333333333333333</v>
      </c>
      <c r="E12" s="18">
        <f>AVERAGE(E9:E11)</f>
        <v>13.566666666666668</v>
      </c>
      <c r="F12" s="19">
        <f>AVERAGE(F9:F11)</f>
        <v>10.333333333333334</v>
      </c>
      <c r="G12" s="20"/>
      <c r="H12" s="21">
        <f>AVERAGE(H9:H11)</f>
        <v>4.2666666666666666</v>
      </c>
      <c r="I12" s="22"/>
      <c r="J12" s="23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0.89374999999999993</v>
      </c>
      <c r="D17" s="27">
        <v>0.89513888888888893</v>
      </c>
      <c r="E17" s="27">
        <v>0.94305555555555554</v>
      </c>
      <c r="F17" s="27">
        <v>0.97013888888888899</v>
      </c>
      <c r="G17" s="27">
        <v>4.7222222222222221E-2</v>
      </c>
      <c r="H17" s="27">
        <v>0.44097222222222227</v>
      </c>
      <c r="I17" s="27"/>
      <c r="J17" s="27"/>
      <c r="K17" s="27"/>
      <c r="L17" s="27"/>
      <c r="M17" s="27"/>
      <c r="N17" s="27"/>
      <c r="O17" s="27"/>
      <c r="P17" s="27">
        <v>0.4458333333333333</v>
      </c>
    </row>
    <row r="18" spans="2:16" ht="14.15" customHeight="1" x14ac:dyDescent="0.45">
      <c r="B18" s="34" t="s">
        <v>43</v>
      </c>
      <c r="C18" s="26">
        <v>30358</v>
      </c>
      <c r="D18" s="26">
        <v>30359</v>
      </c>
      <c r="E18" s="26">
        <v>30365</v>
      </c>
      <c r="F18" s="26">
        <v>30381</v>
      </c>
      <c r="G18" s="26">
        <v>30433</v>
      </c>
      <c r="H18" s="26">
        <v>30706</v>
      </c>
      <c r="I18" s="26"/>
      <c r="J18" s="26"/>
      <c r="K18" s="26"/>
      <c r="L18" s="26"/>
      <c r="M18" s="26"/>
      <c r="N18" s="26"/>
      <c r="O18" s="26"/>
      <c r="P18" s="26">
        <v>30711</v>
      </c>
    </row>
    <row r="19" spans="2:16" ht="14.15" customHeight="1" thickBot="1" x14ac:dyDescent="0.5">
      <c r="B19" s="13" t="s">
        <v>44</v>
      </c>
      <c r="C19" s="28"/>
      <c r="D19" s="26">
        <v>30364</v>
      </c>
      <c r="E19" s="26">
        <v>30380</v>
      </c>
      <c r="F19" s="29">
        <v>30432</v>
      </c>
      <c r="G19" s="29">
        <v>30705</v>
      </c>
      <c r="H19" s="29">
        <v>30710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6</v>
      </c>
      <c r="E20" s="32">
        <f t="shared" ref="E20:O20" si="0">IF(ISNUMBER(E18),E19-E18+1,"")</f>
        <v>16</v>
      </c>
      <c r="F20" s="32">
        <f t="shared" si="0"/>
        <v>52</v>
      </c>
      <c r="G20" s="32">
        <f t="shared" si="0"/>
        <v>273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0.37708333333333338</v>
      </c>
      <c r="D30" s="42">
        <v>7.7777777777777779E-2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0.45486111111111116</v>
      </c>
    </row>
    <row r="31" spans="2:16" ht="14.15" customHeight="1" x14ac:dyDescent="0.45">
      <c r="B31" s="36" t="s">
        <v>164</v>
      </c>
      <c r="C31" s="46">
        <v>0.39374999999999999</v>
      </c>
      <c r="D31" s="7">
        <v>7.7083333333333337E-2</v>
      </c>
      <c r="E31" s="7"/>
      <c r="F31" s="7"/>
      <c r="G31" s="7"/>
      <c r="H31" s="7"/>
      <c r="I31" s="7"/>
      <c r="J31" s="7"/>
      <c r="K31" s="7">
        <v>2.7083333333333334E-2</v>
      </c>
      <c r="L31" s="7"/>
      <c r="M31" s="7"/>
      <c r="N31" s="7"/>
      <c r="O31" s="47"/>
      <c r="P31" s="45">
        <f>SUM(C31:N31)</f>
        <v>0.49791666666666667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0.39374999999999999</v>
      </c>
      <c r="D34" s="108">
        <f t="shared" ref="D34:N34" si="1">D31-D32-D33</f>
        <v>7.7083333333333337E-2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2.7083333333333334E-2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0.49791666666666667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185</v>
      </c>
      <c r="D36" s="147"/>
      <c r="E36" s="147" t="s">
        <v>188</v>
      </c>
      <c r="F36" s="147"/>
      <c r="G36" s="147" t="s">
        <v>187</v>
      </c>
      <c r="H36" s="147"/>
      <c r="I36" s="147"/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1.06</v>
      </c>
      <c r="E53" s="111">
        <v>0.86</v>
      </c>
      <c r="F53" s="111"/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42"/>
      <c r="F54" s="111">
        <v>589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-160</v>
      </c>
      <c r="D72" s="59">
        <v>-117.2</v>
      </c>
      <c r="E72" s="99" t="s">
        <v>117</v>
      </c>
      <c r="F72" s="59">
        <v>17.5</v>
      </c>
      <c r="G72" s="59">
        <v>17.3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-161.4</v>
      </c>
      <c r="D73" s="59">
        <v>-115.3</v>
      </c>
      <c r="E73" s="101" t="s">
        <v>121</v>
      </c>
      <c r="F73" s="60">
        <v>15.5</v>
      </c>
      <c r="G73" s="60">
        <v>12.5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-140.80000000000001</v>
      </c>
      <c r="D74" s="59">
        <v>-146.9</v>
      </c>
      <c r="E74" s="101" t="s">
        <v>126</v>
      </c>
      <c r="F74" s="61">
        <v>5</v>
      </c>
      <c r="G74" s="61">
        <v>15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-106.4</v>
      </c>
      <c r="D75" s="59">
        <v>-66.099999999999994</v>
      </c>
      <c r="E75" s="101" t="s">
        <v>131</v>
      </c>
      <c r="F75" s="61">
        <v>30</v>
      </c>
      <c r="G75" s="61">
        <v>10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28.1</v>
      </c>
      <c r="D76" s="59">
        <v>26</v>
      </c>
      <c r="E76" s="101" t="s">
        <v>136</v>
      </c>
      <c r="F76" s="61">
        <v>25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23.5</v>
      </c>
      <c r="D77" s="59">
        <v>22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21.5</v>
      </c>
      <c r="D78" s="59">
        <v>20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19.899999999999999</v>
      </c>
      <c r="D79" s="59">
        <v>18.5</v>
      </c>
      <c r="E79" s="99" t="s">
        <v>151</v>
      </c>
      <c r="F79" s="59">
        <v>13.1</v>
      </c>
      <c r="G79" s="59">
        <v>13.6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4.6499999999999996E-3</v>
      </c>
      <c r="D80" s="63">
        <v>1E-3</v>
      </c>
      <c r="E80" s="101" t="s">
        <v>156</v>
      </c>
      <c r="F80" s="60">
        <v>17.5</v>
      </c>
      <c r="G80" s="60">
        <v>12.6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186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2025-06-03T10:51:55Z</dcterms:modified>
</cp:coreProperties>
</file>