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5월\"/>
    </mc:Choice>
  </mc:AlternateContent>
  <xr:revisionPtr revIDLastSave="0" documentId="13_ncr:1_{AB5F3FC5-96CA-467F-A83B-ED1D4EC71B89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<sst xmlns="http://schemas.openxmlformats.org/spreadsheetml/2006/main" count="203" uniqueCount="187">
  <si>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</si>
  <si>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</si>
  <si>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</si>
  <si>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</si>
  <si>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</si>
  <si>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</si>
  <si>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</si>
  <si>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</si>
  <si>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</si>
  <si>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</si>
  <si>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</si>
  <si>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</si>
  <si>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</si>
  <si>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</si>
  <si>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</si>
  <si>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</si>
  <si>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</si>
  <si>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</si>
  <si>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</si>
  <si>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</si>
  <si>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</si>
  <si>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</si>
  <si>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</si>
  <si>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</si>
  <si>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</si>
  <si>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</si>
  <si>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</si>
  <si>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</si>
  <si>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</si>
  <si>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</si>
  <si>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</si>
  <si>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</si>
  <si>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</si>
  <si>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</si>
  <si>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</si>
  <si>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</si>
  <si>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</si>
  <si>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</si>
  <si>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</si>
  <si>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</si>
  <si>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</si>
  <si>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</si>
  <si>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</si>
  <si>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</si>
  <si>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</si>
  <si>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</si>
  <si>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</si>
  <si>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</si>
  <si>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</si>
  <si>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</si>
  <si>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</si>
  <si>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</si>
  <si>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</si>
  <si>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</si>
  <si>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</si>
  <si>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</si>
  <si>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</si>
  <si>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</si>
  <si>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</si>
  <si>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</si>
  <si>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</si>
  <si>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</si>
  <si>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</si>
  <si>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</si>
  <si>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</si>
  <si>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</si>
  <si>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</si>
  <si>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</si>
  <si>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</si>
  <si>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</si>
  <si>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</si>
  <si>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</si>
  <si>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</si>
  <si>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</si>
  <si>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</si>
  <si>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</si>
  <si>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</si>
  <si>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</si>
  <si>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</si>
  <si>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</si>
  <si>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</si>
  <si>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</si>
  <si>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</si>
  <si>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</si>
  <si>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</si>
  <si>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</si>
  <si>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</si>
  <si>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</si>
  <si>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</si>
  <si>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</si>
  <si>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</si>
  <si>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</si>
  <si>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</si>
  <si>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</si>
  <si>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</si>
  <si>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</si>
  <si>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</si>
  <si>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</si>
  <si>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</si>
  <si>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</si>
  <si>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</si>
  <si>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</si>
  <si>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</si>
  <si>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</si>
  <si>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</si>
  <si>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</si>
  <si>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</si>
  <si>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</si>
  <si>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</si>
  <si>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</si>
  <si>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</si>
  <si>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</si>
  <si>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</si>
  <si>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</si>
  <si>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</si>
  <si>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</si>
  <si>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</si>
  <si>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</si>
  <si>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</si>
  <si>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</si>
  <si>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</si>
  <si>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</si>
  <si>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</si>
  <si>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</si>
  <si>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</si>
  <si>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</si>
  <si>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</si>
  <si>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</si>
  <si>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</si>
  <si>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</si>
  <si>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</si>
  <si>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</si>
  <si>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</si>
  <si>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</si>
  <si>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</si>
  <si>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</si>
  <si>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</si>
  <si>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</si>
  <si>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</si>
  <si>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</si>
  <si>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</si>
  <si>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</si>
  <si>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</si>
  <si>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</si>
  <si>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</si>
  <si>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</si>
  <si>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</si>
  <si>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</si>
  <si>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</si>
  <si>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</si>
  <si>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</si>
  <si>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</si>
  <si>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</si>
  <si>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</si>
  <si>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</si>
  <si>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</si>
  <si>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</si>
  <si>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</si>
  <si>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</si>
  <si>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</si>
  <si>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</si>
  <si>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</si>
  <si>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</si>
  <si>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</si>
  <si>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</si>
  <si>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</si>
  <si>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</si>
  <si>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</si>
  <si>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</si>
  <si>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</si>
  <si>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</si>
  <si>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</si>
  <si>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</si>
  <si>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</si>
  <si>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</si>
  <si>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</si>
  <si>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</si>
  <si>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</si>
  <si>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</si>
  <si>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</si>
  <si>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ALL</t>
    <phoneticPr fontId="3" type="noConversion"/>
  </si>
  <si>
    <t>KSP</t>
    <phoneticPr fontId="3" type="noConversion"/>
  </si>
  <si>
    <t>1. 월령 40% 이하으로 방풍막 제거</t>
    <phoneticPr fontId="3" type="noConversion"/>
  </si>
  <si>
    <t>허정환</t>
    <phoneticPr fontId="3" type="noConversion"/>
  </si>
  <si>
    <t>NW</t>
    <phoneticPr fontId="3" type="noConversion"/>
  </si>
  <si>
    <t>M_029060-029061:K</t>
    <phoneticPr fontId="3" type="noConversion"/>
  </si>
  <si>
    <t>SW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</si>
</sst>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5" zoomScaleNormal="145" workbookViewId="0">
      <selection activeCell="I6" sqref="I6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6">
        <v>45807</v>
      </c>
      <c r="D3" s="167"/>
      <c r="E3" s="1"/>
      <c r="F3" s="1"/>
      <c r="G3" s="1"/>
      <c r="H3" s="1"/>
      <c r="I3" s="1"/>
      <c r="J3" s="1"/>
      <c r="K3" s="65" t="s">
        <v>2</v>
      </c>
      <c r="L3" s="168">
        <f>(P31-(P32+P33))/P31*100</f>
        <v>100</v>
      </c>
      <c r="M3" s="168"/>
      <c r="N3" s="65" t="s">
        <v>3</v>
      </c>
      <c r="O3" s="168">
        <f>(P31-P33)/P31*100</f>
        <v>100</v>
      </c>
      <c r="P3" s="168"/>
    </row>
    <row r="4" spans="2:16" ht="14.25" customHeight="1" x14ac:dyDescent="0.45">
      <c r="B4" s="33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5" t="s">
        <v>7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0.94305555555555554</v>
      </c>
      <c r="D9" s="8">
        <v>1.1000000000000001</v>
      </c>
      <c r="E9" s="8">
        <v>15.2</v>
      </c>
      <c r="F9" s="8">
        <v>13</v>
      </c>
      <c r="G9" s="35" t="s">
        <v>184</v>
      </c>
      <c r="H9" s="8">
        <v>0.4</v>
      </c>
      <c r="I9" s="35">
        <v>8.4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0.20833333333333334</v>
      </c>
      <c r="D10" s="8">
        <v>1</v>
      </c>
      <c r="E10" s="8">
        <v>13.6</v>
      </c>
      <c r="F10" s="8">
        <v>14</v>
      </c>
      <c r="G10" s="115" t="s">
        <v>186</v>
      </c>
      <c r="H10" s="8">
        <v>1.3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0.44861111111111113</v>
      </c>
      <c r="D11" s="14">
        <v>1.3</v>
      </c>
      <c r="E11" s="14">
        <v>12.9</v>
      </c>
      <c r="F11" s="14">
        <v>13</v>
      </c>
      <c r="G11" s="115" t="s">
        <v>186</v>
      </c>
      <c r="H11" s="14">
        <v>1.1000000000000001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23.505555555555556</v>
      </c>
      <c r="D12" s="18">
        <f>AVERAGE(D9:D11)</f>
        <v>1.1333333333333335</v>
      </c>
      <c r="E12" s="18">
        <f>AVERAGE(E9:E11)</f>
        <v>13.899999999999999</v>
      </c>
      <c r="F12" s="19">
        <f>AVERAGE(F9:F11)</f>
        <v>13.333333333333334</v>
      </c>
      <c r="G12" s="20"/>
      <c r="H12" s="21">
        <f>AVERAGE(H9:H11)</f>
        <v>0.93333333333333346</v>
      </c>
      <c r="I12" s="22"/>
      <c r="J12" s="23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5" t="s">
        <v>26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181</v>
      </c>
      <c r="G16" s="26" t="s">
        <v>179</v>
      </c>
      <c r="H16" s="26" t="s">
        <v>180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0.8833333333333333</v>
      </c>
      <c r="D17" s="27">
        <v>0.88541666666666663</v>
      </c>
      <c r="E17" s="27">
        <v>0.94305555555555554</v>
      </c>
      <c r="F17" s="27">
        <v>0.97013888888888899</v>
      </c>
      <c r="G17" s="27">
        <v>4.9305555555555554E-2</v>
      </c>
      <c r="H17" s="27">
        <v>0.44861111111111113</v>
      </c>
      <c r="I17" s="27"/>
      <c r="J17" s="27"/>
      <c r="K17" s="27"/>
      <c r="L17" s="27"/>
      <c r="M17" s="27"/>
      <c r="N17" s="27"/>
      <c r="O17" s="27"/>
      <c r="P17" s="27">
        <v>0.45277777777777778</v>
      </c>
    </row>
    <row r="18" spans="2:16" ht="14.15" customHeight="1" x14ac:dyDescent="0.45">
      <c r="B18" s="34" t="s">
        <v>43</v>
      </c>
      <c r="C18" s="26">
        <v>28916</v>
      </c>
      <c r="D18" s="26">
        <v>28917</v>
      </c>
      <c r="E18" s="26">
        <v>28923</v>
      </c>
      <c r="F18" s="26">
        <v>28938</v>
      </c>
      <c r="G18" s="26">
        <v>28992</v>
      </c>
      <c r="H18" s="26">
        <v>29268</v>
      </c>
      <c r="I18" s="26"/>
      <c r="J18" s="26"/>
      <c r="K18" s="26"/>
      <c r="L18" s="26"/>
      <c r="M18" s="26"/>
      <c r="N18" s="26"/>
      <c r="O18" s="26"/>
      <c r="P18" s="26">
        <v>29273</v>
      </c>
    </row>
    <row r="19" spans="2:16" ht="14.15" customHeight="1" thickBot="1" x14ac:dyDescent="0.5">
      <c r="B19" s="13" t="s">
        <v>44</v>
      </c>
      <c r="C19" s="28"/>
      <c r="D19" s="26">
        <v>28922</v>
      </c>
      <c r="E19" s="26">
        <v>28937</v>
      </c>
      <c r="F19" s="29">
        <v>28991</v>
      </c>
      <c r="G19" s="29">
        <v>29267</v>
      </c>
      <c r="H19" s="29">
        <v>29272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6</v>
      </c>
      <c r="E20" s="32">
        <f t="shared" ref="E20:O20" si="0">IF(ISNUMBER(E18),E19-E18+1,"")</f>
        <v>15</v>
      </c>
      <c r="F20" s="32">
        <f t="shared" si="0"/>
        <v>54</v>
      </c>
      <c r="G20" s="32">
        <f t="shared" si="0"/>
        <v>276</v>
      </c>
      <c r="H20" s="32">
        <f t="shared" si="0"/>
        <v>5</v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16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6" t="s">
        <v>46</v>
      </c>
      <c r="C22" s="34" t="s">
        <v>22</v>
      </c>
      <c r="D22" s="34" t="s">
        <v>24</v>
      </c>
      <c r="E22" s="34" t="s">
        <v>47</v>
      </c>
      <c r="F22" s="177" t="s">
        <v>48</v>
      </c>
      <c r="G22" s="177"/>
      <c r="H22" s="177"/>
      <c r="I22" s="177"/>
      <c r="J22" s="34" t="s">
        <v>22</v>
      </c>
      <c r="K22" s="34" t="s">
        <v>24</v>
      </c>
      <c r="L22" s="34" t="s">
        <v>47</v>
      </c>
      <c r="M22" s="177" t="s">
        <v>48</v>
      </c>
      <c r="N22" s="177"/>
      <c r="O22" s="177"/>
      <c r="P22" s="177"/>
    </row>
    <row r="23" spans="2:16" ht="13.5" customHeight="1" x14ac:dyDescent="0.45">
      <c r="B23" s="176"/>
      <c r="C23" s="114"/>
      <c r="D23" s="114"/>
      <c r="E23" s="113" t="s">
        <v>174</v>
      </c>
      <c r="F23" s="189"/>
      <c r="G23" s="190"/>
      <c r="H23" s="190"/>
      <c r="I23" s="191"/>
      <c r="J23" s="113"/>
      <c r="K23" s="113"/>
      <c r="L23" s="113" t="s">
        <v>175</v>
      </c>
      <c r="M23" s="162"/>
      <c r="N23" s="162"/>
      <c r="O23" s="162"/>
      <c r="P23" s="162"/>
    </row>
    <row r="24" spans="2:16" ht="13.5" customHeight="1" x14ac:dyDescent="0.45">
      <c r="B24" s="176"/>
      <c r="C24" s="35"/>
      <c r="D24" s="35"/>
      <c r="E24" s="113" t="s">
        <v>176</v>
      </c>
      <c r="F24" s="189"/>
      <c r="G24" s="190"/>
      <c r="H24" s="190"/>
      <c r="I24" s="191"/>
      <c r="J24" s="113"/>
      <c r="K24" s="113"/>
      <c r="L24" s="113" t="s">
        <v>177</v>
      </c>
      <c r="M24" s="162"/>
      <c r="N24" s="162"/>
      <c r="O24" s="162"/>
      <c r="P24" s="162"/>
    </row>
    <row r="25" spans="2:16" ht="13.5" customHeight="1" x14ac:dyDescent="0.45">
      <c r="B25" s="176"/>
      <c r="C25" s="114"/>
      <c r="D25" s="114"/>
      <c r="E25" s="113" t="s">
        <v>177</v>
      </c>
      <c r="F25" s="189"/>
      <c r="G25" s="190"/>
      <c r="H25" s="190"/>
      <c r="I25" s="191"/>
      <c r="J25" s="113"/>
      <c r="K25" s="113"/>
      <c r="L25" s="113" t="s">
        <v>176</v>
      </c>
      <c r="M25" s="162"/>
      <c r="N25" s="162"/>
      <c r="O25" s="162"/>
      <c r="P25" s="162"/>
    </row>
    <row r="26" spans="2:16" ht="13.5" customHeight="1" x14ac:dyDescent="0.45">
      <c r="B26" s="176"/>
      <c r="C26" s="35"/>
      <c r="D26" s="35"/>
      <c r="E26" s="113" t="s">
        <v>175</v>
      </c>
      <c r="F26" s="162"/>
      <c r="G26" s="162"/>
      <c r="H26" s="162"/>
      <c r="I26" s="162"/>
      <c r="J26" s="113"/>
      <c r="K26" s="113"/>
      <c r="L26" s="113" t="s">
        <v>174</v>
      </c>
      <c r="M26" s="162"/>
      <c r="N26" s="162"/>
      <c r="O26" s="162"/>
      <c r="P26" s="16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5" t="s">
        <v>49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0.37361111111111112</v>
      </c>
      <c r="D30" s="42">
        <v>7.8472222222222221E-2</v>
      </c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0.45208333333333334</v>
      </c>
    </row>
    <row r="31" spans="2:16" ht="14.15" customHeight="1" x14ac:dyDescent="0.45">
      <c r="B31" s="36" t="s">
        <v>164</v>
      </c>
      <c r="C31" s="46">
        <v>0.39930555555555558</v>
      </c>
      <c r="D31" s="7">
        <v>7.9166666666666663E-2</v>
      </c>
      <c r="E31" s="7"/>
      <c r="F31" s="7"/>
      <c r="G31" s="7"/>
      <c r="H31" s="7"/>
      <c r="I31" s="7"/>
      <c r="J31" s="7"/>
      <c r="K31" s="7">
        <v>2.7083333333333334E-2</v>
      </c>
      <c r="L31" s="7"/>
      <c r="M31" s="7"/>
      <c r="N31" s="7"/>
      <c r="O31" s="47"/>
      <c r="P31" s="45">
        <f>SUM(C31:N31)</f>
        <v>0.50555555555555554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0.39930555555555558</v>
      </c>
      <c r="D34" s="108">
        <f t="shared" ref="D34:N34" si="1">D31-D32-D33</f>
        <v>7.9166666666666663E-2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2.7083333333333334E-2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0.50555555555555554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9" t="s">
        <v>66</v>
      </c>
      <c r="C36" s="157" t="s">
        <v>185</v>
      </c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63"/>
      <c r="P36" s="164"/>
    </row>
    <row r="37" spans="2:16" ht="18" customHeight="1" x14ac:dyDescent="0.45">
      <c r="B37" s="160"/>
      <c r="C37" s="157"/>
      <c r="D37" s="157"/>
      <c r="E37" s="163"/>
      <c r="F37" s="164"/>
      <c r="G37" s="158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45">
      <c r="B38" s="160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45">
      <c r="B39" s="160"/>
      <c r="C39" s="157"/>
      <c r="D39" s="157"/>
      <c r="E39" s="157"/>
      <c r="F39" s="157"/>
      <c r="G39" s="157"/>
      <c r="H39" s="157"/>
      <c r="I39" s="158"/>
      <c r="J39" s="157"/>
      <c r="K39" s="157"/>
      <c r="L39" s="157"/>
      <c r="M39" s="157"/>
      <c r="N39" s="157"/>
      <c r="O39" s="157"/>
      <c r="P39" s="157"/>
    </row>
    <row r="40" spans="2:16" ht="18" customHeight="1" x14ac:dyDescent="0.45">
      <c r="B40" s="160"/>
      <c r="C40" s="157"/>
      <c r="D40" s="157"/>
      <c r="E40" s="157"/>
      <c r="F40" s="157"/>
      <c r="G40" s="158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45">
      <c r="B41" s="161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8" t="s">
        <v>67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50"/>
    </row>
    <row r="44" spans="2:16" ht="14.15" customHeight="1" x14ac:dyDescent="0.45">
      <c r="B44" s="151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3"/>
    </row>
    <row r="45" spans="2:16" ht="14.15" customHeight="1" x14ac:dyDescent="0.45">
      <c r="B45" s="154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</row>
    <row r="46" spans="2:16" ht="14.15" customHeight="1" x14ac:dyDescent="0.45">
      <c r="B46" s="142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4"/>
    </row>
    <row r="47" spans="2:16" ht="14.15" customHeight="1" x14ac:dyDescent="0.45"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4"/>
    </row>
    <row r="48" spans="2:16" ht="14.15" customHeight="1" x14ac:dyDescent="0.45">
      <c r="B48" s="154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4"/>
    </row>
    <row r="49" spans="2:16" ht="14.15" customHeight="1" x14ac:dyDescent="0.4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4"/>
    </row>
    <row r="50" spans="2:16" ht="14.15" customHeight="1" x14ac:dyDescent="0.45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4"/>
    </row>
    <row r="51" spans="2:16" ht="14.15" customHeight="1" x14ac:dyDescent="0.45"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4"/>
    </row>
    <row r="52" spans="2:16" ht="14.15" customHeight="1" thickBot="1" x14ac:dyDescent="0.5">
      <c r="B52" s="145"/>
      <c r="C52" s="146"/>
      <c r="D52" s="143"/>
      <c r="E52" s="143"/>
      <c r="F52" s="143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Top="1" thickBot="1" x14ac:dyDescent="0.5">
      <c r="B53" s="178" t="s">
        <v>166</v>
      </c>
      <c r="C53" s="179"/>
      <c r="D53" s="111">
        <v>0.56999999999999995</v>
      </c>
      <c r="E53" s="111">
        <v>1.31</v>
      </c>
      <c r="F53" s="111">
        <v>1.03</v>
      </c>
      <c r="G53" s="179"/>
      <c r="H53" s="179"/>
      <c r="I53" s="179"/>
      <c r="J53" s="179"/>
      <c r="K53" s="179"/>
      <c r="L53" s="179"/>
      <c r="M53" s="179"/>
      <c r="N53" s="179"/>
      <c r="O53" s="179"/>
      <c r="P53" s="180"/>
    </row>
    <row r="54" spans="2:16" ht="14.15" customHeight="1" thickTop="1" thickBot="1" x14ac:dyDescent="0.5">
      <c r="B54" s="181" t="s">
        <v>178</v>
      </c>
      <c r="C54" s="182"/>
      <c r="D54" s="182"/>
      <c r="E54" s="182"/>
      <c r="F54" s="111">
        <v>1008</v>
      </c>
      <c r="G54" s="183"/>
      <c r="H54" s="183"/>
      <c r="I54" s="183"/>
      <c r="J54" s="183"/>
      <c r="K54" s="183"/>
      <c r="L54" s="183"/>
      <c r="M54" s="183"/>
      <c r="N54" s="183"/>
      <c r="O54" s="183"/>
      <c r="P54" s="184"/>
    </row>
    <row r="55" spans="2:16" ht="13.5" customHeight="1" thickTop="1" x14ac:dyDescent="0.45"/>
    <row r="56" spans="2:16" ht="17.25" customHeight="1" x14ac:dyDescent="0.45">
      <c r="B56" s="129" t="s">
        <v>68</v>
      </c>
      <c r="C56" s="129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30" t="s">
        <v>69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2"/>
      <c r="N57" s="133" t="s">
        <v>70</v>
      </c>
      <c r="O57" s="131"/>
      <c r="P57" s="134"/>
    </row>
    <row r="58" spans="2:16" ht="17.149999999999999" customHeight="1" x14ac:dyDescent="0.45">
      <c r="B58" s="135" t="s">
        <v>71</v>
      </c>
      <c r="C58" s="136"/>
      <c r="D58" s="137"/>
      <c r="E58" s="135" t="s">
        <v>72</v>
      </c>
      <c r="F58" s="136"/>
      <c r="G58" s="137"/>
      <c r="H58" s="136" t="s">
        <v>73</v>
      </c>
      <c r="I58" s="136"/>
      <c r="J58" s="136"/>
      <c r="K58" s="138" t="s">
        <v>74</v>
      </c>
      <c r="L58" s="136"/>
      <c r="M58" s="139"/>
      <c r="N58" s="140"/>
      <c r="O58" s="136"/>
      <c r="P58" s="141"/>
    </row>
    <row r="59" spans="2:16" ht="20.149999999999999" customHeight="1" x14ac:dyDescent="0.45">
      <c r="B59" s="117" t="s">
        <v>75</v>
      </c>
      <c r="C59" s="118"/>
      <c r="D59" s="57" t="b">
        <v>1</v>
      </c>
      <c r="E59" s="117" t="s">
        <v>76</v>
      </c>
      <c r="F59" s="118"/>
      <c r="G59" s="57" t="b">
        <v>1</v>
      </c>
      <c r="H59" s="125" t="s">
        <v>77</v>
      </c>
      <c r="I59" s="118"/>
      <c r="J59" s="57" t="b">
        <v>1</v>
      </c>
      <c r="K59" s="125" t="s">
        <v>78</v>
      </c>
      <c r="L59" s="118"/>
      <c r="M59" s="57" t="b">
        <v>1</v>
      </c>
      <c r="N59" s="126" t="s">
        <v>79</v>
      </c>
      <c r="O59" s="118"/>
      <c r="P59" s="57" t="b">
        <v>1</v>
      </c>
    </row>
    <row r="60" spans="2:16" ht="20.149999999999999" customHeight="1" x14ac:dyDescent="0.45">
      <c r="B60" s="117" t="s">
        <v>80</v>
      </c>
      <c r="C60" s="118"/>
      <c r="D60" s="57" t="b">
        <v>1</v>
      </c>
      <c r="E60" s="117" t="s">
        <v>81</v>
      </c>
      <c r="F60" s="118"/>
      <c r="G60" s="57" t="b">
        <v>1</v>
      </c>
      <c r="H60" s="125" t="s">
        <v>82</v>
      </c>
      <c r="I60" s="118"/>
      <c r="J60" s="57" t="b">
        <v>1</v>
      </c>
      <c r="K60" s="125" t="s">
        <v>83</v>
      </c>
      <c r="L60" s="118"/>
      <c r="M60" s="57" t="b">
        <v>1</v>
      </c>
      <c r="N60" s="126" t="s">
        <v>84</v>
      </c>
      <c r="O60" s="118"/>
      <c r="P60" s="57" t="b">
        <v>1</v>
      </c>
    </row>
    <row r="61" spans="2:16" ht="20.149999999999999" customHeight="1" x14ac:dyDescent="0.45">
      <c r="B61" s="117" t="s">
        <v>85</v>
      </c>
      <c r="C61" s="118"/>
      <c r="D61" s="57" t="b">
        <v>1</v>
      </c>
      <c r="E61" s="117" t="s">
        <v>86</v>
      </c>
      <c r="F61" s="118"/>
      <c r="G61" s="57" t="b">
        <v>1</v>
      </c>
      <c r="H61" s="125" t="s">
        <v>87</v>
      </c>
      <c r="I61" s="118"/>
      <c r="J61" s="57" t="b">
        <v>1</v>
      </c>
      <c r="K61" s="125" t="s">
        <v>88</v>
      </c>
      <c r="L61" s="118"/>
      <c r="M61" s="57" t="b">
        <v>1</v>
      </c>
      <c r="N61" s="126" t="s">
        <v>89</v>
      </c>
      <c r="O61" s="118"/>
      <c r="P61" s="57" t="b">
        <v>1</v>
      </c>
    </row>
    <row r="62" spans="2:16" ht="20.149999999999999" customHeight="1" x14ac:dyDescent="0.45">
      <c r="B62" s="125" t="s">
        <v>87</v>
      </c>
      <c r="C62" s="118"/>
      <c r="D62" s="57" t="b">
        <v>1</v>
      </c>
      <c r="E62" s="117" t="s">
        <v>90</v>
      </c>
      <c r="F62" s="118"/>
      <c r="G62" s="57" t="b">
        <v>1</v>
      </c>
      <c r="H62" s="125" t="s">
        <v>91</v>
      </c>
      <c r="I62" s="118"/>
      <c r="J62" s="57" t="b">
        <v>0</v>
      </c>
      <c r="K62" s="125" t="s">
        <v>92</v>
      </c>
      <c r="L62" s="118"/>
      <c r="M62" s="57" t="b">
        <v>1</v>
      </c>
      <c r="N62" s="126" t="s">
        <v>82</v>
      </c>
      <c r="O62" s="118"/>
      <c r="P62" s="57" t="b">
        <v>1</v>
      </c>
    </row>
    <row r="63" spans="2:16" ht="20.149999999999999" customHeight="1" x14ac:dyDescent="0.45">
      <c r="B63" s="125" t="s">
        <v>93</v>
      </c>
      <c r="C63" s="118"/>
      <c r="D63" s="57" t="b">
        <v>1</v>
      </c>
      <c r="E63" s="117" t="s">
        <v>94</v>
      </c>
      <c r="F63" s="118"/>
      <c r="G63" s="57" t="b">
        <v>1</v>
      </c>
      <c r="H63" s="67"/>
      <c r="I63" s="68"/>
      <c r="J63" s="69"/>
      <c r="K63" s="125" t="s">
        <v>95</v>
      </c>
      <c r="L63" s="118"/>
      <c r="M63" s="57" t="b">
        <v>1</v>
      </c>
      <c r="N63" s="126" t="s">
        <v>162</v>
      </c>
      <c r="O63" s="118"/>
      <c r="P63" s="57" t="b">
        <v>1</v>
      </c>
    </row>
    <row r="64" spans="2:16" ht="20.149999999999999" customHeight="1" x14ac:dyDescent="0.45">
      <c r="B64" s="125" t="s">
        <v>96</v>
      </c>
      <c r="C64" s="118"/>
      <c r="D64" s="57" t="b">
        <v>0</v>
      </c>
      <c r="E64" s="117" t="s">
        <v>97</v>
      </c>
      <c r="F64" s="118"/>
      <c r="G64" s="57" t="b">
        <v>1</v>
      </c>
      <c r="H64" s="70"/>
      <c r="I64" s="71"/>
      <c r="J64" s="72"/>
      <c r="K64" s="127" t="s">
        <v>98</v>
      </c>
      <c r="L64" s="128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7" t="s">
        <v>161</v>
      </c>
      <c r="F65" s="118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9" t="s">
        <v>104</v>
      </c>
      <c r="C69" s="119"/>
      <c r="D69" s="80"/>
      <c r="E69" s="80"/>
      <c r="F69" s="121" t="s">
        <v>105</v>
      </c>
      <c r="G69" s="123" t="s">
        <v>106</v>
      </c>
      <c r="H69" s="80"/>
      <c r="I69" s="119" t="s">
        <v>107</v>
      </c>
      <c r="J69" s="119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20"/>
      <c r="C70" s="120"/>
      <c r="D70" s="84"/>
      <c r="E70" s="85"/>
      <c r="F70" s="122"/>
      <c r="G70" s="124"/>
      <c r="H70" s="86"/>
      <c r="I70" s="120"/>
      <c r="J70" s="120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-163.4</v>
      </c>
      <c r="D72" s="59">
        <v>-137.30000000000001</v>
      </c>
      <c r="E72" s="99" t="s">
        <v>117</v>
      </c>
      <c r="F72" s="59">
        <v>17.8</v>
      </c>
      <c r="G72" s="59">
        <v>17.399999999999999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-165.8</v>
      </c>
      <c r="D73" s="59">
        <v>-134.80000000000001</v>
      </c>
      <c r="E73" s="101" t="s">
        <v>121</v>
      </c>
      <c r="F73" s="60">
        <v>18</v>
      </c>
      <c r="G73" s="60">
        <v>15.6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-196.2</v>
      </c>
      <c r="D74" s="59">
        <v>-150.69999999999999</v>
      </c>
      <c r="E74" s="101" t="s">
        <v>126</v>
      </c>
      <c r="F74" s="61">
        <v>10</v>
      </c>
      <c r="G74" s="61">
        <v>10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-110.8</v>
      </c>
      <c r="D75" s="59">
        <v>-78.099999999999994</v>
      </c>
      <c r="E75" s="101" t="s">
        <v>131</v>
      </c>
      <c r="F75" s="61">
        <v>30</v>
      </c>
      <c r="G75" s="61">
        <v>15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26.5</v>
      </c>
      <c r="D76" s="59">
        <v>26.2</v>
      </c>
      <c r="E76" s="101" t="s">
        <v>136</v>
      </c>
      <c r="F76" s="61">
        <v>20</v>
      </c>
      <c r="G76" s="61">
        <v>15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22.4</v>
      </c>
      <c r="D77" s="59">
        <v>22.1</v>
      </c>
      <c r="E77" s="101" t="s">
        <v>141</v>
      </c>
      <c r="F77" s="61">
        <v>240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20.5</v>
      </c>
      <c r="D78" s="59">
        <v>20.2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19.100000000000001</v>
      </c>
      <c r="D79" s="59">
        <v>18.7</v>
      </c>
      <c r="E79" s="99" t="s">
        <v>151</v>
      </c>
      <c r="F79" s="59">
        <v>14</v>
      </c>
      <c r="G79" s="59">
        <v>12.6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8.0799999999999999E-5</v>
      </c>
      <c r="D80" s="63">
        <v>4.6499999999999996E-3</v>
      </c>
      <c r="E80" s="101" t="s">
        <v>156</v>
      </c>
      <c r="F80" s="60">
        <v>20.399999999999999</v>
      </c>
      <c r="G80" s="60">
        <v>17.600000000000001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9" t="s">
        <v>160</v>
      </c>
      <c r="C84" s="169"/>
    </row>
    <row r="85" spans="2:16" ht="15" customHeight="1" x14ac:dyDescent="0.45">
      <c r="B85" s="170" t="s">
        <v>182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 x14ac:dyDescent="0.45">
      <c r="B86" s="173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 x14ac:dyDescent="0.4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4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 x14ac:dyDescent="0.45">
      <c r="B89" s="188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 x14ac:dyDescent="0.45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 x14ac:dyDescent="0.45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 x14ac:dyDescent="0.45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 x14ac:dyDescent="0.45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 x14ac:dyDescent="0.45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 x14ac:dyDescent="0.45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 x14ac:dyDescent="0.45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 x14ac:dyDescent="0.45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 x14ac:dyDescent="0.45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 x14ac:dyDescent="0.45">
      <c r="B99" s="185"/>
      <c r="C99" s="186"/>
      <c r="D99" s="186"/>
      <c r="E99" s="186"/>
      <c r="F99" s="186"/>
      <c r="G99" s="186"/>
      <c r="H99" s="186"/>
      <c r="I99" s="186"/>
      <c r="J99" s="186"/>
      <c r="K99" s="186"/>
      <c r="L99" s="186"/>
      <c r="M99" s="186"/>
      <c r="N99" s="186"/>
      <c r="O99" s="186"/>
      <c r="P99" s="18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2025-05-30T10:56:27Z</dcterms:modified>
</cp:coreProperties>
</file>