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C3FF399F-3231-4DD6-8BED-F2BE7650BFA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K31" i="1"/>
  <c r="F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<sst xmlns="http://schemas.openxmlformats.org/spreadsheetml/2006/main" count="208" uniqueCount="192">
  <si>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</si>
  <si>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</si>
  <si>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</si>
  <si>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</si>
  <si>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</si>
  <si>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</si>
  <si>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</si>
  <si>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</si>
  <si>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</si>
  <si>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</si>
  <si>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</si>
  <si>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</si>
  <si>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</si>
  <si>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</si>
  <si>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</si>
  <si>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</si>
  <si>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</si>
  <si>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</si>
  <si>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</si>
  <si>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</si>
  <si>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</si>
  <si>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</si>
  <si>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</si>
  <si>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</si>
  <si>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</si>
  <si>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</si>
  <si>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</si>
  <si>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</si>
  <si>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</si>
  <si>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</si>
  <si>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</si>
  <si>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</si>
  <si>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</si>
  <si>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</si>
  <si>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</si>
  <si>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</si>
  <si>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</si>
  <si>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</si>
  <si>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</si>
  <si>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</si>
  <si>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</si>
  <si>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</si>
  <si>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</si>
  <si>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</si>
  <si>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</si>
  <si>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</si>
  <si>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</si>
  <si>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</si>
  <si>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</si>
  <si>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</si>
  <si>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</si>
  <si>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</si>
  <si>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</si>
  <si>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</si>
  <si>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</si>
  <si>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</si>
  <si>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</si>
  <si>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</si>
  <si>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</si>
  <si>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</si>
  <si>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</si>
  <si>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</si>
  <si>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</si>
  <si>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</si>
  <si>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</si>
  <si>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</si>
  <si>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</si>
  <si>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</si>
  <si>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</si>
  <si>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</si>
  <si>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</si>
  <si>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</si>
  <si>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</si>
  <si>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</si>
  <si>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</si>
  <si>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</si>
  <si>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</si>
  <si>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</si>
  <si>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</si>
  <si>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</si>
  <si>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</si>
  <si>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</si>
  <si>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</si>
  <si>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</si>
  <si>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</si>
  <si>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</si>
  <si>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</si>
  <si>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</si>
  <si>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</si>
  <si>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</si>
  <si>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</si>
  <si>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</si>
  <si>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</si>
  <si>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</si>
  <si>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</si>
  <si>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</si>
  <si>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</si>
  <si>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</si>
  <si>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</si>
  <si>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</si>
  <si>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</si>
  <si>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</si>
  <si>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</si>
  <si>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</si>
  <si>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</si>
  <si>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</si>
  <si>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</si>
  <si>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</si>
  <si>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</si>
  <si>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</si>
  <si>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</si>
  <si>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</si>
  <si>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</si>
  <si>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</si>
  <si>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</si>
  <si>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</si>
  <si>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</si>
  <si>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</si>
  <si>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</si>
  <si>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</si>
  <si>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</si>
  <si>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</si>
  <si>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</si>
  <si>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</si>
  <si>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</si>
  <si>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</si>
  <si>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</si>
  <si>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</si>
  <si>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</si>
  <si>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</si>
  <si>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</si>
  <si>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</si>
  <si>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</si>
  <si>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</si>
  <si>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</si>
  <si>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</si>
  <si>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</si>
  <si>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</si>
  <si>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</si>
  <si>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</si>
  <si>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</si>
  <si>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</si>
  <si>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</si>
  <si>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</si>
  <si>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</si>
  <si>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</si>
  <si>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</si>
  <si>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</si>
  <si>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</si>
  <si>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</si>
  <si>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</si>
  <si>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</si>
  <si>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</si>
  <si>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</si>
  <si>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</si>
  <si>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</si>
  <si>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</si>
  <si>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</si>
  <si>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</si>
  <si>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</si>
  <si>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</si>
  <si>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</si>
  <si>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</si>
  <si>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</si>
  <si>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</si>
  <si>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</si>
  <si>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</si>
  <si>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</si>
  <si>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</si>
  <si>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</si>
  <si>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</si>
  <si>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</si>
  <si>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</si>
  <si>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</si>
  <si>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</si>
  <si>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</si>
  <si>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</si>
  <si>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</si>
  <si>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</si>
  <si>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</si>
  <si>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</si>
  <si>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</si>
  <si>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</si>
  <si>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S</t>
    <phoneticPr fontId="3" type="noConversion"/>
  </si>
  <si>
    <t>1. 월령 40% 이하으로 방풍막 제거</t>
    <phoneticPr fontId="3" type="noConversion"/>
  </si>
  <si>
    <t>MMA-KS4</t>
    <phoneticPr fontId="3" type="noConversion"/>
  </si>
  <si>
    <t xml:space="preserve">30s/26k 40s/22k 50s/18k </t>
    <phoneticPr fontId="3" type="noConversion"/>
  </si>
  <si>
    <t>30s/32k 40s/32k 50s/28k</t>
    <phoneticPr fontId="3" type="noConversion"/>
  </si>
  <si>
    <t>M_028357-028358:K</t>
    <phoneticPr fontId="3" type="noConversion"/>
  </si>
  <si>
    <t>M_028446-028447:K</t>
    <phoneticPr fontId="3" type="noConversion"/>
  </si>
  <si>
    <t>1. [M_028446-028447:K]  K칩 재시작 후 다른 칩과의 연결 끊어짐 : 각각 재시작하여 해결</t>
    <phoneticPr fontId="3" type="noConversion"/>
  </si>
  <si>
    <t>M_028469-028470:M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</si>
</sst>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1" zoomScale="145" zoomScaleNormal="145" workbookViewId="0">
      <selection activeCell="B44" sqref="B44:P4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45804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0.94305555555555554</v>
      </c>
      <c r="D9" s="8">
        <v>1.7</v>
      </c>
      <c r="E9" s="8">
        <v>11.7</v>
      </c>
      <c r="F9" s="8">
        <v>27</v>
      </c>
      <c r="G9" s="35" t="s">
        <v>182</v>
      </c>
      <c r="H9" s="8">
        <v>0.4</v>
      </c>
      <c r="I9" s="35">
        <v>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0.21666666666666667</v>
      </c>
      <c r="D10" s="8">
        <v>1</v>
      </c>
      <c r="E10" s="8">
        <v>13</v>
      </c>
      <c r="F10" s="8">
        <v>20</v>
      </c>
      <c r="G10" s="115" t="s">
        <v>182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0.44375000000000003</v>
      </c>
      <c r="D11" s="14">
        <v>1.6</v>
      </c>
      <c r="E11" s="14">
        <v>13.1</v>
      </c>
      <c r="F11" s="14">
        <v>14</v>
      </c>
      <c r="G11" s="115" t="s">
        <v>183</v>
      </c>
      <c r="H11" s="14">
        <v>2.7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23.500694444444445</v>
      </c>
      <c r="D12" s="18">
        <f>AVERAGE(D9:D11)</f>
        <v>1.4333333333333336</v>
      </c>
      <c r="E12" s="18">
        <f>AVERAGE(E9:E11)</f>
        <v>12.6</v>
      </c>
      <c r="F12" s="19">
        <f>AVERAGE(F9:F11)</f>
        <v>20.333333333333332</v>
      </c>
      <c r="G12" s="20"/>
      <c r="H12" s="21">
        <f>AVERAGE(H9:H11)</f>
        <v>1.2333333333333334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0.9243055555555556</v>
      </c>
      <c r="D17" s="27">
        <v>0.92569444444444438</v>
      </c>
      <c r="E17" s="27">
        <v>0.94305555555555554</v>
      </c>
      <c r="F17" s="27">
        <v>0.96319444444444446</v>
      </c>
      <c r="G17" s="27">
        <v>5.1388888888888894E-2</v>
      </c>
      <c r="H17" s="27">
        <v>0.44375000000000003</v>
      </c>
      <c r="I17" s="27"/>
      <c r="J17" s="27"/>
      <c r="K17" s="27"/>
      <c r="L17" s="27"/>
      <c r="M17" s="27"/>
      <c r="N17" s="27"/>
      <c r="O17" s="27"/>
      <c r="P17" s="27">
        <v>0.44861111111111113</v>
      </c>
    </row>
    <row r="18" spans="2:16" ht="14.15" customHeight="1" x14ac:dyDescent="0.45">
      <c r="B18" s="34" t="s">
        <v>43</v>
      </c>
      <c r="C18" s="26">
        <v>28211</v>
      </c>
      <c r="D18" s="26">
        <v>28212</v>
      </c>
      <c r="E18" s="26">
        <v>28223</v>
      </c>
      <c r="F18" s="26">
        <v>28235</v>
      </c>
      <c r="G18" s="26">
        <v>28276</v>
      </c>
      <c r="H18" s="26">
        <v>28544</v>
      </c>
      <c r="I18" s="26"/>
      <c r="J18" s="26"/>
      <c r="K18" s="26"/>
      <c r="L18" s="26"/>
      <c r="M18" s="26"/>
      <c r="N18" s="26"/>
      <c r="O18" s="26"/>
      <c r="P18" s="26">
        <v>28549</v>
      </c>
    </row>
    <row r="19" spans="2:16" ht="14.15" customHeight="1" thickBot="1" x14ac:dyDescent="0.5">
      <c r="B19" s="13" t="s">
        <v>44</v>
      </c>
      <c r="C19" s="28"/>
      <c r="D19" s="26">
        <v>28222</v>
      </c>
      <c r="E19" s="26">
        <v>28234</v>
      </c>
      <c r="F19" s="29">
        <v>28275</v>
      </c>
      <c r="G19" s="29">
        <v>28543</v>
      </c>
      <c r="H19" s="29">
        <v>28548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41</v>
      </c>
      <c r="G20" s="32">
        <f t="shared" si="0"/>
        <v>268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89"/>
      <c r="G23" s="190"/>
      <c r="H23" s="190"/>
      <c r="I23" s="191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228217</v>
      </c>
      <c r="D24" s="35">
        <v>28219</v>
      </c>
      <c r="E24" s="113" t="s">
        <v>176</v>
      </c>
      <c r="F24" s="189" t="s">
        <v>186</v>
      </c>
      <c r="G24" s="190"/>
      <c r="H24" s="190"/>
      <c r="I24" s="191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89"/>
      <c r="G25" s="190"/>
      <c r="H25" s="190"/>
      <c r="I25" s="191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28220</v>
      </c>
      <c r="D26" s="35">
        <v>28222</v>
      </c>
      <c r="E26" s="113" t="s">
        <v>175</v>
      </c>
      <c r="F26" s="162" t="s">
        <v>187</v>
      </c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0.37291666666666662</v>
      </c>
      <c r="D30" s="42"/>
      <c r="E30" s="42"/>
      <c r="F30" s="42">
        <v>7.9166666666666663E-2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0.45208333333333328</v>
      </c>
    </row>
    <row r="31" spans="2:16" ht="14.15" customHeight="1" x14ac:dyDescent="0.45">
      <c r="B31" s="36" t="s">
        <v>164</v>
      </c>
      <c r="C31" s="46">
        <f>H17-G17</f>
        <v>0.39236111111111116</v>
      </c>
      <c r="D31" s="7"/>
      <c r="E31" s="7"/>
      <c r="F31" s="7">
        <f>G17+24-F17</f>
        <v>23.088194444444444</v>
      </c>
      <c r="G31" s="7"/>
      <c r="H31" s="7"/>
      <c r="I31" s="7"/>
      <c r="J31" s="7"/>
      <c r="K31" s="7">
        <f>F17-E17</f>
        <v>2.0138888888888928E-2</v>
      </c>
      <c r="L31" s="7"/>
      <c r="M31" s="7"/>
      <c r="N31" s="7"/>
      <c r="O31" s="47"/>
      <c r="P31" s="45">
        <f>SUM(C31:N31)</f>
        <v>23.500694444444441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0.39236111111111116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23.088194444444444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2.0138888888888928E-2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23.500694444444441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189</v>
      </c>
      <c r="F36" s="157"/>
      <c r="G36" s="157" t="s">
        <v>191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2.89</v>
      </c>
      <c r="E53" s="111">
        <v>2.4300000000000002</v>
      </c>
      <c r="F53" s="111">
        <v>2.79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555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-164.1</v>
      </c>
      <c r="E72" s="99" t="s">
        <v>117</v>
      </c>
      <c r="F72" s="59">
        <v>17.899999999999999</v>
      </c>
      <c r="G72" s="59">
        <v>16.8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-166.4</v>
      </c>
      <c r="D73" s="59">
        <v>-166.6</v>
      </c>
      <c r="E73" s="101" t="s">
        <v>121</v>
      </c>
      <c r="F73" s="60">
        <v>28.3</v>
      </c>
      <c r="G73" s="60">
        <v>16.2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-197.3</v>
      </c>
      <c r="D74" s="59">
        <v>-197.5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-112.7</v>
      </c>
      <c r="D75" s="59">
        <v>-113.2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26.1</v>
      </c>
      <c r="D76" s="59">
        <v>26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22.2</v>
      </c>
      <c r="D77" s="59">
        <v>21.9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18.399999999999999</v>
      </c>
      <c r="E79" s="99" t="s">
        <v>151</v>
      </c>
      <c r="F79" s="59">
        <v>12</v>
      </c>
      <c r="G79" s="59">
        <v>12.6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9.09E-5</v>
      </c>
      <c r="D80" s="63">
        <v>9.1700000000000006E-5</v>
      </c>
      <c r="E80" s="101" t="s">
        <v>156</v>
      </c>
      <c r="F80" s="60">
        <v>32.700000000000003</v>
      </c>
      <c r="G80" s="60">
        <v>16.5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2025-05-28T10:51:05Z</dcterms:modified>
</cp:coreProperties>
</file>