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5월\"/>
    </mc:Choice>
  </mc:AlternateContent>
  <xr:revisionPtr revIDLastSave="0" documentId="13_ncr:1_{87C5DB65-DF96-4A3E-ADDC-39411B19C5F1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F31" i="1"/>
  <c r="C31" i="1"/>
  <c r="C11" i="1"/>
  <c r="C9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<sst xmlns="http://schemas.openxmlformats.org/spreadsheetml/2006/main" count="215" uniqueCount="199">
  <si>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</si>
  <si>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</si>
  <si>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</si>
  <si>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</si>
  <si>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</si>
  <si>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</si>
  <si>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</si>
  <si>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</si>
  <si>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</si>
  <si>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</si>
  <si>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</si>
  <si>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</si>
  <si>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</si>
  <si>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</si>
  <si>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</si>
  <si>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</si>
  <si>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</si>
  <si>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</si>
  <si>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</si>
  <si>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</si>
  <si>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</si>
  <si>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</si>
  <si>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</si>
  <si>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</si>
  <si>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</si>
  <si>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</si>
  <si>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</si>
  <si>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</si>
  <si>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</si>
  <si>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</si>
  <si>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</si>
  <si>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</si>
  <si>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</si>
  <si>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</si>
  <si>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</si>
  <si>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</si>
  <si>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</si>
  <si>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</si>
  <si>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</si>
  <si>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</si>
  <si>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</si>
  <si>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</si>
  <si>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</si>
  <si>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</si>
  <si>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</si>
  <si>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</si>
  <si>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</si>
  <si>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</si>
  <si>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</si>
  <si>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</si>
  <si>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</si>
  <si>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</si>
  <si>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</si>
  <si>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</si>
  <si>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</si>
  <si>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</si>
  <si>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</si>
  <si>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</si>
  <si>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</si>
  <si>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</si>
  <si>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</si>
  <si>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</si>
  <si>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</si>
  <si>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</si>
  <si>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</si>
  <si>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</si>
  <si>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</si>
  <si>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</si>
  <si>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</si>
  <si>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</si>
  <si>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</si>
  <si>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</si>
  <si>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</si>
  <si>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</si>
  <si>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</si>
  <si>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</si>
  <si>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</si>
  <si>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</si>
  <si>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</si>
  <si>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</si>
  <si>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</si>
  <si>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</si>
  <si>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</si>
  <si>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</si>
  <si>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</si>
  <si>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</si>
  <si>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</si>
  <si>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</si>
  <si>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</si>
  <si>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</si>
  <si>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</si>
  <si>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</si>
  <si>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</si>
  <si>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</si>
  <si>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</si>
  <si>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</si>
  <si>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</si>
  <si>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</si>
  <si>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</si>
  <si>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</si>
  <si>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</si>
  <si>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</si>
  <si>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</si>
  <si>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</si>
  <si>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</si>
  <si>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</si>
  <si>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</si>
  <si>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</si>
  <si>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</si>
  <si>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</si>
  <si>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</si>
  <si>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</si>
  <si>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</si>
  <si>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</si>
  <si>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</si>
  <si>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</si>
  <si>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</si>
  <si>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</si>
  <si>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</si>
  <si>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</si>
  <si>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</si>
  <si>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</si>
  <si>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</si>
  <si>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</si>
  <si>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</si>
  <si>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</si>
  <si>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</si>
  <si>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</si>
  <si>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</si>
  <si>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</si>
  <si>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</si>
  <si>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</si>
  <si>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</si>
  <si>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</si>
  <si>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</si>
  <si>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</si>
  <si>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</si>
  <si>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</si>
  <si>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</si>
  <si>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</si>
  <si>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</si>
  <si>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</si>
  <si>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</si>
  <si>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</si>
  <si>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</si>
  <si>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</si>
  <si>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</si>
  <si>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</si>
  <si>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</si>
  <si>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</si>
  <si>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</si>
  <si>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</si>
  <si>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</si>
  <si>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</si>
  <si>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</si>
  <si>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</si>
  <si>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</si>
  <si>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</si>
  <si>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</si>
  <si>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</si>
  <si>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</si>
  <si>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</si>
  <si>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</si>
  <si>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</si>
  <si>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</si>
  <si>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</si>
  <si>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</si>
  <si>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</si>
  <si>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</si>
  <si>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</si>
  <si>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</si>
  <si>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</si>
  <si>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</si>
  <si>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</si>
  <si>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</si>
  <si>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</si>
  <si>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</si>
  <si>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</si>
  <si>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</si>
  <si>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</si>
  <si>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ALL</t>
    <phoneticPr fontId="3" type="noConversion"/>
  </si>
  <si>
    <t>박다운</t>
    <phoneticPr fontId="3" type="noConversion"/>
  </si>
  <si>
    <t>N</t>
    <phoneticPr fontId="3" type="noConversion"/>
  </si>
  <si>
    <t>S</t>
    <phoneticPr fontId="3" type="noConversion"/>
  </si>
  <si>
    <t>1. 월령 40% 이하으로 방풍막 제거</t>
    <phoneticPr fontId="3" type="noConversion"/>
  </si>
  <si>
    <t>MMA-KS4</t>
    <phoneticPr fontId="3" type="noConversion"/>
  </si>
  <si>
    <t>30s/32k 30s/29k 40s/19k</t>
    <phoneticPr fontId="3" type="noConversion"/>
  </si>
  <si>
    <t>30s/27k 40s/25k 50s/31k</t>
    <phoneticPr fontId="3" type="noConversion"/>
  </si>
  <si>
    <t>R_027528</t>
    <phoneticPr fontId="3" type="noConversion"/>
  </si>
  <si>
    <t xml:space="preserve">1. [R_027528] [UT 00:25-00:33] TCS Crash로 인한 RA-Slip  발생 :  TCS. EIB, MOTOR순으로 재시작하여 해결(오류코드 : F1, F2, F5) </t>
    <phoneticPr fontId="3" type="noConversion"/>
  </si>
  <si>
    <t>R_027588</t>
    <phoneticPr fontId="3" type="noConversion"/>
  </si>
  <si>
    <t xml:space="preserve">2. [R_027588] [UT 02:57-03:05] TCS Crash로 인한 RA-Slip  발생 :  TCS. EIB, MOTOR순으로 재시작하여 해결(오류코드 : F1, F2, F5) </t>
    <phoneticPr fontId="3" type="noConversion"/>
  </si>
  <si>
    <t xml:space="preserve">3. [R_027665] [UT 05:49-05:54] TCS Crash로 인한 RA-Slip  발생 :  TCS. EIB, MOTOR순으로 재시작하여 해결(오류코드 : F1, F2, F5) </t>
    <phoneticPr fontId="3" type="noConversion"/>
  </si>
  <si>
    <t xml:space="preserve">4. [R_027675] [UT 06:16-06:24] TCS Crash로 인한 RA-Slip  발생 :  TCS. EIB, MOTOR순으로 재시작하여 해결(오류코드 : F1, F2, F5) </t>
    <phoneticPr fontId="3" type="noConversion"/>
  </si>
  <si>
    <t>R_027665</t>
    <phoneticPr fontId="3" type="noConversion"/>
  </si>
  <si>
    <t>R_027675</t>
    <phoneticPr fontId="3" type="noConversion"/>
  </si>
  <si>
    <t>M_027773</t>
    <phoneticPr fontId="3" type="noConversion"/>
  </si>
  <si>
    <t>60s/18k 40s/22k 30s/19k</t>
    <phoneticPr fontId="3" type="noConversion"/>
  </si>
  <si>
    <t>50s/15k 40s/21k 30s/24k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</si>
</sst>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1" zoomScale="145" zoomScaleNormal="145" workbookViewId="0">
      <selection activeCell="C72" sqref="C72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45803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99.935005465449493</v>
      </c>
      <c r="M3" s="168"/>
      <c r="N3" s="65" t="s">
        <v>3</v>
      </c>
      <c r="O3" s="168">
        <f>(P31-P33)/P31*100</f>
        <v>99.935005465449493</v>
      </c>
      <c r="P3" s="168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f>E17</f>
        <v>0.94305555555555554</v>
      </c>
      <c r="D9" s="8">
        <v>0.9</v>
      </c>
      <c r="E9" s="8">
        <v>11.4</v>
      </c>
      <c r="F9" s="8">
        <v>20</v>
      </c>
      <c r="G9" s="35" t="s">
        <v>183</v>
      </c>
      <c r="H9" s="8">
        <v>1.9</v>
      </c>
      <c r="I9" s="35">
        <v>1.7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0.14930555555555555</v>
      </c>
      <c r="D10" s="8">
        <v>1.3</v>
      </c>
      <c r="E10" s="8">
        <v>9.9</v>
      </c>
      <c r="F10" s="8">
        <v>25</v>
      </c>
      <c r="G10" s="115" t="s">
        <v>182</v>
      </c>
      <c r="H10" s="8">
        <v>1.4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f>H17</f>
        <v>0.44930555555555557</v>
      </c>
      <c r="D11" s="14">
        <v>1.2</v>
      </c>
      <c r="E11" s="14">
        <v>9.8000000000000007</v>
      </c>
      <c r="F11" s="14">
        <v>22</v>
      </c>
      <c r="G11" s="115" t="s">
        <v>182</v>
      </c>
      <c r="H11" s="14">
        <v>1.5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23.506249999999998</v>
      </c>
      <c r="D12" s="18">
        <f>AVERAGE(D9:D11)</f>
        <v>1.1333333333333335</v>
      </c>
      <c r="E12" s="18">
        <f>AVERAGE(E9:E11)</f>
        <v>10.366666666666667</v>
      </c>
      <c r="F12" s="19">
        <f>AVERAGE(F9:F11)</f>
        <v>22.333333333333332</v>
      </c>
      <c r="G12" s="20"/>
      <c r="H12" s="21">
        <f>AVERAGE(H9:H11)</f>
        <v>1.5999999999999999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185</v>
      </c>
      <c r="G16" s="26" t="s">
        <v>179</v>
      </c>
      <c r="H16" s="26" t="s">
        <v>180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0.92361111111111116</v>
      </c>
      <c r="D17" s="27">
        <v>0.92499999999999993</v>
      </c>
      <c r="E17" s="27">
        <v>0.94305555555555554</v>
      </c>
      <c r="F17" s="27">
        <v>0.96319444444444446</v>
      </c>
      <c r="G17" s="27">
        <v>5.5555555555555552E-2</v>
      </c>
      <c r="H17" s="27">
        <v>0.44930555555555557</v>
      </c>
      <c r="I17" s="27"/>
      <c r="J17" s="27"/>
      <c r="K17" s="27"/>
      <c r="L17" s="27"/>
      <c r="M17" s="27"/>
      <c r="N17" s="27"/>
      <c r="O17" s="27"/>
      <c r="P17" s="27">
        <v>0.46319444444444446</v>
      </c>
    </row>
    <row r="18" spans="2:16" ht="14.15" customHeight="1" x14ac:dyDescent="0.45">
      <c r="B18" s="34" t="s">
        <v>43</v>
      </c>
      <c r="C18" s="26">
        <v>27478</v>
      </c>
      <c r="D18" s="26">
        <v>27479</v>
      </c>
      <c r="E18" s="26">
        <v>27490</v>
      </c>
      <c r="F18" s="26">
        <v>27502</v>
      </c>
      <c r="G18" s="26">
        <v>27543</v>
      </c>
      <c r="H18" s="26">
        <v>27796</v>
      </c>
      <c r="I18" s="26"/>
      <c r="J18" s="26"/>
      <c r="K18" s="26"/>
      <c r="L18" s="26"/>
      <c r="M18" s="26"/>
      <c r="N18" s="26"/>
      <c r="O18" s="26"/>
      <c r="P18" s="26">
        <v>27807</v>
      </c>
    </row>
    <row r="19" spans="2:16" ht="14.15" customHeight="1" thickBot="1" x14ac:dyDescent="0.5">
      <c r="B19" s="13" t="s">
        <v>44</v>
      </c>
      <c r="C19" s="28"/>
      <c r="D19" s="26">
        <v>27489</v>
      </c>
      <c r="E19" s="26">
        <v>27501</v>
      </c>
      <c r="F19" s="29">
        <v>27542</v>
      </c>
      <c r="G19" s="29">
        <v>27795</v>
      </c>
      <c r="H19" s="29">
        <v>27806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12</v>
      </c>
      <c r="F20" s="32">
        <f t="shared" si="0"/>
        <v>41</v>
      </c>
      <c r="G20" s="32">
        <f t="shared" si="0"/>
        <v>253</v>
      </c>
      <c r="H20" s="32">
        <f t="shared" si="0"/>
        <v>11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>
        <v>27484</v>
      </c>
      <c r="D23" s="114">
        <v>27486</v>
      </c>
      <c r="E23" s="113" t="s">
        <v>174</v>
      </c>
      <c r="F23" s="189" t="s">
        <v>186</v>
      </c>
      <c r="G23" s="190"/>
      <c r="H23" s="190"/>
      <c r="I23" s="191"/>
      <c r="J23" s="113">
        <v>27796</v>
      </c>
      <c r="K23" s="113">
        <v>27798</v>
      </c>
      <c r="L23" s="113" t="s">
        <v>175</v>
      </c>
      <c r="M23" s="162" t="s">
        <v>197</v>
      </c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176</v>
      </c>
      <c r="F24" s="189"/>
      <c r="G24" s="190"/>
      <c r="H24" s="190"/>
      <c r="I24" s="191"/>
      <c r="J24" s="113"/>
      <c r="K24" s="113"/>
      <c r="L24" s="113" t="s">
        <v>177</v>
      </c>
      <c r="M24" s="162"/>
      <c r="N24" s="162"/>
      <c r="O24" s="162"/>
      <c r="P24" s="162"/>
    </row>
    <row r="25" spans="2:16" ht="13.5" customHeight="1" x14ac:dyDescent="0.45">
      <c r="B25" s="176"/>
      <c r="C25" s="114">
        <v>27487</v>
      </c>
      <c r="D25" s="114">
        <v>27489</v>
      </c>
      <c r="E25" s="113" t="s">
        <v>177</v>
      </c>
      <c r="F25" s="189" t="s">
        <v>187</v>
      </c>
      <c r="G25" s="190"/>
      <c r="H25" s="190"/>
      <c r="I25" s="191"/>
      <c r="J25" s="113">
        <v>27799</v>
      </c>
      <c r="K25" s="113">
        <v>27801</v>
      </c>
      <c r="L25" s="113" t="s">
        <v>176</v>
      </c>
      <c r="M25" s="162" t="s">
        <v>198</v>
      </c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175</v>
      </c>
      <c r="F26" s="162"/>
      <c r="G26" s="162"/>
      <c r="H26" s="162"/>
      <c r="I26" s="162"/>
      <c r="J26" s="113"/>
      <c r="K26" s="113"/>
      <c r="L26" s="113" t="s">
        <v>174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0.36874999999999997</v>
      </c>
      <c r="D30" s="42"/>
      <c r="E30" s="42"/>
      <c r="F30" s="42">
        <v>8.2638888888888887E-2</v>
      </c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0.45138888888888884</v>
      </c>
    </row>
    <row r="31" spans="2:16" ht="14.15" customHeight="1" x14ac:dyDescent="0.45">
      <c r="B31" s="36" t="s">
        <v>164</v>
      </c>
      <c r="C31" s="46">
        <f>H17-G17</f>
        <v>0.39375000000000004</v>
      </c>
      <c r="D31" s="7"/>
      <c r="E31" s="7"/>
      <c r="F31" s="7">
        <f>G17+24-F17</f>
        <v>23.092361111111114</v>
      </c>
      <c r="G31" s="7"/>
      <c r="H31" s="7"/>
      <c r="I31" s="7"/>
      <c r="J31" s="7"/>
      <c r="K31" s="7">
        <f>F17-E17</f>
        <v>2.0138888888888928E-2</v>
      </c>
      <c r="L31" s="7"/>
      <c r="M31" s="7"/>
      <c r="N31" s="7"/>
      <c r="O31" s="47"/>
      <c r="P31" s="45">
        <f>SUM(C31:N31)</f>
        <v>23.506250000000001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>
        <v>1.5277777777777777E-2</v>
      </c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1.5277777777777777E-2</v>
      </c>
    </row>
    <row r="34" spans="2:16" ht="14.15" customHeight="1" x14ac:dyDescent="0.45">
      <c r="B34" s="106" t="s">
        <v>165</v>
      </c>
      <c r="C34" s="108">
        <f>C31-C32-C33</f>
        <v>0.39375000000000004</v>
      </c>
      <c r="D34" s="108">
        <f t="shared" ref="D34:N34" si="1">D31-D32-D33</f>
        <v>0</v>
      </c>
      <c r="E34" s="108">
        <f t="shared" si="1"/>
        <v>0</v>
      </c>
      <c r="F34" s="108">
        <f t="shared" si="1"/>
        <v>23.077083333333334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2.0138888888888928E-2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23.490972222222222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188</v>
      </c>
      <c r="D36" s="157"/>
      <c r="E36" s="157" t="s">
        <v>190</v>
      </c>
      <c r="F36" s="157"/>
      <c r="G36" s="157" t="s">
        <v>194</v>
      </c>
      <c r="H36" s="157"/>
      <c r="I36" s="157" t="s">
        <v>195</v>
      </c>
      <c r="J36" s="157"/>
      <c r="K36" s="157" t="s">
        <v>196</v>
      </c>
      <c r="L36" s="157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 t="s">
        <v>189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 t="s">
        <v>191</v>
      </c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 t="s">
        <v>192</v>
      </c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 t="s">
        <v>193</v>
      </c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78" t="s">
        <v>166</v>
      </c>
      <c r="C53" s="179"/>
      <c r="D53" s="111">
        <v>1.37</v>
      </c>
      <c r="E53" s="111">
        <v>1.37</v>
      </c>
      <c r="F53" s="111">
        <v>0.85</v>
      </c>
      <c r="G53" s="179"/>
      <c r="H53" s="179"/>
      <c r="I53" s="179"/>
      <c r="J53" s="179"/>
      <c r="K53" s="179"/>
      <c r="L53" s="179"/>
      <c r="M53" s="179"/>
      <c r="N53" s="179"/>
      <c r="O53" s="179"/>
      <c r="P53" s="180"/>
    </row>
    <row r="54" spans="2:16" ht="14.15" customHeight="1" thickTop="1" thickBot="1" x14ac:dyDescent="0.5">
      <c r="B54" s="181" t="s">
        <v>178</v>
      </c>
      <c r="C54" s="182"/>
      <c r="D54" s="182"/>
      <c r="E54" s="182"/>
      <c r="F54" s="111">
        <v>110</v>
      </c>
      <c r="G54" s="183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2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-163.80000000000001</v>
      </c>
      <c r="D72" s="59">
        <v>-164.7</v>
      </c>
      <c r="E72" s="99" t="s">
        <v>117</v>
      </c>
      <c r="F72" s="59">
        <v>17.399999999999999</v>
      </c>
      <c r="G72" s="59">
        <v>17.7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-166</v>
      </c>
      <c r="D73" s="59">
        <v>-166.9</v>
      </c>
      <c r="E73" s="101" t="s">
        <v>121</v>
      </c>
      <c r="F73" s="60">
        <v>20.5</v>
      </c>
      <c r="G73" s="60">
        <v>19.100000000000001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-191.3</v>
      </c>
      <c r="D74" s="59">
        <v>-194.2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-112.3</v>
      </c>
      <c r="D75" s="59">
        <v>-114.6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25.9</v>
      </c>
      <c r="D76" s="59">
        <v>25.7</v>
      </c>
      <c r="E76" s="101" t="s">
        <v>136</v>
      </c>
      <c r="F76" s="61">
        <v>25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22.1</v>
      </c>
      <c r="D77" s="59">
        <v>21.9</v>
      </c>
      <c r="E77" s="101" t="s">
        <v>141</v>
      </c>
      <c r="F77" s="61">
        <v>245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20.2</v>
      </c>
      <c r="D78" s="59">
        <v>20.100000000000001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18.899999999999999</v>
      </c>
      <c r="D79" s="59">
        <v>18.7</v>
      </c>
      <c r="E79" s="99" t="s">
        <v>151</v>
      </c>
      <c r="F79" s="59">
        <v>11.9</v>
      </c>
      <c r="G79" s="59">
        <v>10.199999999999999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9.2899999999999995E-5</v>
      </c>
      <c r="D80" s="63">
        <v>9.1500000000000001E-5</v>
      </c>
      <c r="E80" s="101" t="s">
        <v>156</v>
      </c>
      <c r="F80" s="60">
        <v>26.4</v>
      </c>
      <c r="G80" s="60">
        <v>26.7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184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88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5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2025-05-26T11:21:29Z</dcterms:modified>
</cp:coreProperties>
</file>