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549685CF-392B-47F9-A898-59910351E6E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F31" i="1"/>
  <c r="C31" i="1"/>
  <c r="C72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<sst xmlns="http://schemas.openxmlformats.org/spreadsheetml/2006/main" count="206" uniqueCount="190">
  <si>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</si>
  <si>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</si>
  <si>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</si>
  <si>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</si>
  <si>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</si>
  <si>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</si>
  <si>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</si>
  <si>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</si>
  <si>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</si>
  <si>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</si>
  <si>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</si>
  <si>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</si>
  <si>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</si>
  <si>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</si>
  <si>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</si>
  <si>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</si>
  <si>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</si>
  <si>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</si>
  <si>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</si>
  <si>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</si>
  <si>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</si>
  <si>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</si>
  <si>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</si>
  <si>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</si>
  <si>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</si>
  <si>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</si>
  <si>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</si>
  <si>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</si>
  <si>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</si>
  <si>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</si>
  <si>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</si>
  <si>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</si>
  <si>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</si>
  <si>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</si>
  <si>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</si>
  <si>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</si>
  <si>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</si>
  <si>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</si>
  <si>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</si>
  <si>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</si>
  <si>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</si>
  <si>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</si>
  <si>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</si>
  <si>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</si>
  <si>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</si>
  <si>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</si>
  <si>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</si>
  <si>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</si>
  <si>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</si>
  <si>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</si>
  <si>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</si>
  <si>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</si>
  <si>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</si>
  <si>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</si>
  <si>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</si>
  <si>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</si>
  <si>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</si>
  <si>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</si>
  <si>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</si>
  <si>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</si>
  <si>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</si>
  <si>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</si>
  <si>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</si>
  <si>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</si>
  <si>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</si>
  <si>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</si>
  <si>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</si>
  <si>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</si>
  <si>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</si>
  <si>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</si>
  <si>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</si>
  <si>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</si>
  <si>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</si>
  <si>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</si>
  <si>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</si>
  <si>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</si>
  <si>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</si>
  <si>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</si>
  <si>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</si>
  <si>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</si>
  <si>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</si>
  <si>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</si>
  <si>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</si>
  <si>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</si>
  <si>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</si>
  <si>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</si>
  <si>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</si>
  <si>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</si>
  <si>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</si>
  <si>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</si>
  <si>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</si>
  <si>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</si>
  <si>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</si>
  <si>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</si>
  <si>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</si>
  <si>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</si>
  <si>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</si>
  <si>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</si>
  <si>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</si>
  <si>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</si>
  <si>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</si>
  <si>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</si>
  <si>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</si>
  <si>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</si>
  <si>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</si>
  <si>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</si>
  <si>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</si>
  <si>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</si>
  <si>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</si>
  <si>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</si>
  <si>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</si>
  <si>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</si>
  <si>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</si>
  <si>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</si>
  <si>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</si>
  <si>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</si>
  <si>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</si>
  <si>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</si>
  <si>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</si>
  <si>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</si>
  <si>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</si>
  <si>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</si>
  <si>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</si>
  <si>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</si>
  <si>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</si>
  <si>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</si>
  <si>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</si>
  <si>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</si>
  <si>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</si>
  <si>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</si>
  <si>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</si>
  <si>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</si>
  <si>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</si>
  <si>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</si>
  <si>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</si>
  <si>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</si>
  <si>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</si>
  <si>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</si>
  <si>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</si>
  <si>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</si>
  <si>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</si>
  <si>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</si>
  <si>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</si>
  <si>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</si>
  <si>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</si>
  <si>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</si>
  <si>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</si>
  <si>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</si>
  <si>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</si>
  <si>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</si>
  <si>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</si>
  <si>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</si>
  <si>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</si>
  <si>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</si>
  <si>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</si>
  <si>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</si>
  <si>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</si>
  <si>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</si>
  <si>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</si>
  <si>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</si>
  <si>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</si>
  <si>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</si>
  <si>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</si>
  <si>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</si>
  <si>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</si>
  <si>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</si>
  <si>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</si>
  <si>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</si>
  <si>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</si>
  <si>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</si>
  <si>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</si>
  <si>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</si>
  <si>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</si>
  <si>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</si>
  <si>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</si>
  <si>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</si>
  <si>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</si>
  <si>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</si>
  <si>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</si>
  <si>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</si>
  <si>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</si>
  <si>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</si>
  <si>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</si>
  <si>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1. 월령 40% 이하으로 방풍막 제거</t>
    <phoneticPr fontId="3" type="noConversion"/>
  </si>
  <si>
    <t>MMA-KS4</t>
    <phoneticPr fontId="3" type="noConversion"/>
  </si>
  <si>
    <t>W</t>
    <phoneticPr fontId="3" type="noConversion"/>
  </si>
  <si>
    <t>1. [UT 05:32-05:40] Dec Oscillation 발생(양쪽으로 미세하게 움직임) : Stow 하였으나 크게 흔들려 TCS, EIB, MOTOR 순으로 재시작하여 해결</t>
    <phoneticPr fontId="3" type="noConversion"/>
  </si>
  <si>
    <t>M_026284-026285:K</t>
    <phoneticPr fontId="3" type="noConversion"/>
  </si>
  <si>
    <t>R_026403</t>
    <phoneticPr fontId="3" type="noConversion"/>
  </si>
  <si>
    <t>2. [R_026403] [UT 10:13-10:18] TCS Crash로 인한 RA-Slip 발생: TCS, EIB, MOTOR순으로 재시작 후 Stow 하여 위치 초기화 하여 해결 (오류코드 : F1. F2. F5)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</si>
</sst>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H67" sqref="H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45799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99.96159640778707</v>
      </c>
      <c r="M3" s="168"/>
      <c r="N3" s="65" t="s">
        <v>3</v>
      </c>
      <c r="O3" s="168">
        <f>(P31-P33)/P31*100</f>
        <v>99.96159640778707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0.94444444444444453</v>
      </c>
      <c r="D9" s="8">
        <v>1.2</v>
      </c>
      <c r="E9" s="8">
        <v>15.8</v>
      </c>
      <c r="F9" s="8">
        <v>27</v>
      </c>
      <c r="G9" s="35" t="s">
        <v>182</v>
      </c>
      <c r="H9" s="8">
        <v>0.4</v>
      </c>
      <c r="I9" s="35">
        <v>27.9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0.1875</v>
      </c>
      <c r="D10" s="8">
        <v>0.9</v>
      </c>
      <c r="E10" s="8">
        <v>15.8</v>
      </c>
      <c r="F10" s="8">
        <v>19</v>
      </c>
      <c r="G10" s="115" t="s">
        <v>185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0.45208333333333334</v>
      </c>
      <c r="D11" s="14">
        <v>1.1000000000000001</v>
      </c>
      <c r="E11" s="14">
        <v>15.6</v>
      </c>
      <c r="F11" s="14">
        <v>13</v>
      </c>
      <c r="G11" s="115" t="s">
        <v>182</v>
      </c>
      <c r="H11" s="14">
        <v>1.2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23.507638888888891</v>
      </c>
      <c r="D12" s="18">
        <f>AVERAGE(D9:D11)</f>
        <v>1.0666666666666667</v>
      </c>
      <c r="E12" s="18">
        <f>AVERAGE(E9:E11)</f>
        <v>15.733333333333334</v>
      </c>
      <c r="F12" s="19">
        <f>AVERAGE(F9:F11)</f>
        <v>19.666666666666668</v>
      </c>
      <c r="G12" s="20"/>
      <c r="H12" s="21">
        <f>AVERAGE(H9:H11)</f>
        <v>0.93333333333333324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0.92847222222222225</v>
      </c>
      <c r="D17" s="27">
        <v>0.9291666666666667</v>
      </c>
      <c r="E17" s="27">
        <v>0.94444444444444453</v>
      </c>
      <c r="F17" s="27">
        <v>0.96458333333333324</v>
      </c>
      <c r="G17" s="27">
        <v>6.805555555555555E-2</v>
      </c>
      <c r="H17" s="27">
        <v>0.45208333333333334</v>
      </c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>
        <v>26097</v>
      </c>
      <c r="D18" s="26">
        <v>26098</v>
      </c>
      <c r="E18" s="26">
        <v>26104</v>
      </c>
      <c r="F18" s="26">
        <v>26116</v>
      </c>
      <c r="G18" s="26">
        <v>26163</v>
      </c>
      <c r="H18" s="26">
        <v>26417</v>
      </c>
      <c r="I18" s="26"/>
      <c r="J18" s="26"/>
      <c r="K18" s="26"/>
      <c r="L18" s="26"/>
      <c r="M18" s="26"/>
      <c r="N18" s="26"/>
      <c r="O18" s="26"/>
      <c r="P18" s="26">
        <v>26423</v>
      </c>
    </row>
    <row r="19" spans="2:16" ht="14.15" customHeight="1" thickBot="1" x14ac:dyDescent="0.5">
      <c r="B19" s="13" t="s">
        <v>44</v>
      </c>
      <c r="C19" s="28"/>
      <c r="D19" s="26">
        <v>26103</v>
      </c>
      <c r="E19" s="26">
        <v>26115</v>
      </c>
      <c r="F19" s="29">
        <v>26162</v>
      </c>
      <c r="G19" s="29">
        <v>26416</v>
      </c>
      <c r="H19" s="29">
        <v>26422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12</v>
      </c>
      <c r="F20" s="32">
        <f t="shared" si="0"/>
        <v>47</v>
      </c>
      <c r="G20" s="32">
        <f t="shared" si="0"/>
        <v>254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0.35694444444444445</v>
      </c>
      <c r="D30" s="42"/>
      <c r="E30" s="42"/>
      <c r="F30" s="42">
        <v>9.1666666666666674E-2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0.44861111111111113</v>
      </c>
    </row>
    <row r="31" spans="2:16" ht="14.15" customHeight="1" x14ac:dyDescent="0.45">
      <c r="B31" s="36" t="s">
        <v>164</v>
      </c>
      <c r="C31" s="46">
        <f>H17-G17</f>
        <v>0.3840277777777778</v>
      </c>
      <c r="D31" s="7"/>
      <c r="E31" s="7"/>
      <c r="F31" s="7">
        <f>G17+24-F17</f>
        <v>23.103472222222223</v>
      </c>
      <c r="G31" s="7"/>
      <c r="H31" s="7"/>
      <c r="I31" s="7"/>
      <c r="J31" s="7"/>
      <c r="K31" s="7">
        <f>F17-E17</f>
        <v>2.0138888888888706E-2</v>
      </c>
      <c r="L31" s="7"/>
      <c r="M31" s="7"/>
      <c r="N31" s="7"/>
      <c r="O31" s="47"/>
      <c r="P31" s="45">
        <f>SUM(C31:N31)</f>
        <v>23.507638888888888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9.0277777777777787E-3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9.0277777777777787E-3</v>
      </c>
    </row>
    <row r="34" spans="2:16" ht="14.15" customHeight="1" x14ac:dyDescent="0.45">
      <c r="B34" s="106" t="s">
        <v>165</v>
      </c>
      <c r="C34" s="108">
        <f>C31-C32-C33</f>
        <v>0.375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23.103472222222223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2.0138888888888706E-2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23.49861111111111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188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189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1</v>
      </c>
      <c r="E53" s="111">
        <v>1.03</v>
      </c>
      <c r="F53" s="111">
        <v>0.81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602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f>--161.3</f>
        <v>161.30000000000001</v>
      </c>
      <c r="D72" s="59">
        <v>-163.19999999999999</v>
      </c>
      <c r="E72" s="99" t="s">
        <v>117</v>
      </c>
      <c r="F72" s="59">
        <v>20.2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-164.2</v>
      </c>
      <c r="D73" s="59">
        <v>-165.5</v>
      </c>
      <c r="E73" s="101" t="s">
        <v>121</v>
      </c>
      <c r="F73" s="60">
        <v>23.3</v>
      </c>
      <c r="G73" s="60">
        <v>17.8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-192.3</v>
      </c>
      <c r="D74" s="59">
        <v>-196.7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-104.3</v>
      </c>
      <c r="D75" s="59">
        <v>-110.7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</v>
      </c>
      <c r="D76" s="59">
        <v>26.8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25.6</v>
      </c>
      <c r="D77" s="59">
        <v>22.8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23.7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22.1</v>
      </c>
      <c r="D79" s="59">
        <v>19.399999999999999</v>
      </c>
      <c r="E79" s="99" t="s">
        <v>151</v>
      </c>
      <c r="F79" s="59">
        <v>20.8</v>
      </c>
      <c r="G79" s="59">
        <v>15.5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8.3300000000000005E-5</v>
      </c>
      <c r="D80" s="63">
        <v>8.8300000000000005E-5</v>
      </c>
      <c r="E80" s="101" t="s">
        <v>156</v>
      </c>
      <c r="F80" s="60">
        <v>17.600000000000001</v>
      </c>
      <c r="G80" s="60">
        <v>17.7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2025-05-22T11:04:57Z</dcterms:modified>
</cp:coreProperties>
</file>