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51530F98-2F83-4BF9-9830-CC4C30E08EB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<sst xmlns="http://schemas.openxmlformats.org/spreadsheetml/2006/main" count="208" uniqueCount="191">
  <si>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</si>
  <si>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</si>
  <si>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</si>
  <si>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</si>
  <si>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</si>
  <si>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</si>
  <si>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</si>
  <si>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</si>
  <si>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</si>
  <si>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</si>
  <si>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</si>
  <si>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</si>
  <si>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</si>
  <si>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</si>
  <si>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</si>
  <si>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</si>
  <si>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</si>
  <si>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</si>
  <si>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</si>
  <si>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</si>
  <si>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</si>
  <si>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</si>
  <si>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</si>
  <si>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</si>
  <si>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</si>
  <si>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</si>
  <si>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</si>
  <si>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</si>
  <si>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</si>
  <si>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</si>
  <si>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</si>
  <si>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</si>
  <si>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</si>
  <si>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</si>
  <si>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</si>
  <si>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</si>
  <si>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</si>
  <si>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</si>
  <si>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</si>
  <si>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</si>
  <si>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</si>
  <si>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</si>
  <si>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</si>
  <si>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</si>
  <si>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</si>
  <si>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</si>
  <si>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</si>
  <si>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</si>
  <si>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</si>
  <si>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</si>
  <si>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</si>
  <si>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</si>
  <si>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</si>
  <si>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</si>
  <si>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</si>
  <si>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</si>
  <si>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</si>
  <si>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</si>
  <si>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</si>
  <si>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</si>
  <si>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</si>
  <si>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</si>
  <si>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</si>
  <si>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</si>
  <si>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</si>
  <si>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</si>
  <si>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</si>
  <si>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</si>
  <si>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</si>
  <si>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</si>
  <si>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</si>
  <si>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</si>
  <si>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</si>
  <si>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</si>
  <si>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</si>
  <si>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</si>
  <si>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</si>
  <si>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</si>
  <si>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</si>
  <si>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</si>
  <si>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</si>
  <si>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</si>
  <si>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</si>
  <si>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</si>
  <si>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</si>
  <si>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</si>
  <si>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</si>
  <si>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</si>
  <si>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</si>
  <si>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</si>
  <si>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</si>
  <si>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</si>
  <si>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</si>
  <si>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</si>
  <si>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</si>
  <si>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</si>
  <si>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</si>
  <si>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</si>
  <si>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</si>
  <si>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</si>
  <si>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</si>
  <si>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</si>
  <si>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</si>
  <si>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</si>
  <si>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</si>
  <si>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</si>
  <si>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</si>
  <si>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</si>
  <si>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</si>
  <si>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</si>
  <si>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</si>
  <si>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</si>
  <si>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</si>
  <si>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</si>
  <si>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</si>
  <si>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</si>
  <si>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</si>
  <si>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</si>
  <si>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</si>
  <si>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</si>
  <si>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</si>
  <si>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</si>
  <si>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</si>
  <si>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</si>
  <si>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</si>
  <si>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</si>
  <si>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</si>
  <si>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</si>
  <si>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</si>
  <si>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</si>
  <si>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</si>
  <si>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</si>
  <si>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</si>
  <si>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</si>
  <si>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</si>
  <si>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</si>
  <si>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</si>
  <si>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</si>
  <si>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</si>
  <si>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</si>
  <si>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</si>
  <si>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</si>
  <si>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</si>
  <si>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</si>
  <si>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</si>
  <si>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</si>
  <si>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</si>
  <si>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</si>
  <si>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</si>
  <si>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</si>
  <si>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</si>
  <si>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</si>
  <si>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</si>
  <si>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</si>
  <si>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</si>
  <si>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</si>
  <si>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</si>
  <si>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</si>
  <si>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</si>
  <si>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</si>
  <si>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</si>
  <si>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</si>
  <si>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</si>
  <si>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</si>
  <si>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</si>
  <si>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</si>
  <si>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</si>
  <si>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</si>
  <si>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</si>
  <si>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</si>
  <si>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</si>
  <si>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</si>
  <si>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</si>
  <si>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</si>
  <si>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</si>
  <si>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</si>
  <si>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</si>
  <si>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</si>
  <si>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</si>
  <si>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</si>
  <si>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</si>
  <si>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</si>
  <si>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N</t>
    <phoneticPr fontId="3" type="noConversion"/>
  </si>
  <si>
    <t>ALL</t>
    <phoneticPr fontId="3" type="noConversion"/>
  </si>
  <si>
    <t>DIR-KSP</t>
    <phoneticPr fontId="3" type="noConversion"/>
  </si>
  <si>
    <t>20s/21k 40s/24k 50s/21k</t>
    <phoneticPr fontId="3" type="noConversion"/>
  </si>
  <si>
    <t>20s/23k 30s/27k 50s/33k</t>
    <phoneticPr fontId="3" type="noConversion"/>
  </si>
  <si>
    <t>M_019975-019976:N</t>
    <phoneticPr fontId="3" type="noConversion"/>
  </si>
  <si>
    <t>M_020160-020161:T</t>
    <phoneticPr fontId="3" type="noConversion"/>
  </si>
  <si>
    <t>M_020237</t>
    <phoneticPr fontId="3" type="noConversion"/>
  </si>
  <si>
    <t>M_020269-020270:K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</si>
</sst>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D77" sqref="D7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5">
        <v>45781</v>
      </c>
      <c r="D3" s="166"/>
      <c r="E3" s="1"/>
      <c r="F3" s="1"/>
      <c r="G3" s="1"/>
      <c r="H3" s="1"/>
      <c r="I3" s="1"/>
      <c r="J3" s="1"/>
      <c r="K3" s="65" t="s">
        <v>2</v>
      </c>
      <c r="L3" s="167">
        <f>(P31-(P32+P33))/P31*100</f>
        <v>100</v>
      </c>
      <c r="M3" s="167"/>
      <c r="N3" s="65" t="s">
        <v>3</v>
      </c>
      <c r="O3" s="167">
        <f>(P31-P33)/P31*100</f>
        <v>100</v>
      </c>
      <c r="P3" s="16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4" t="s">
        <v>7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0.94930555555555562</v>
      </c>
      <c r="D9" s="8">
        <v>1</v>
      </c>
      <c r="E9" s="8">
        <v>13.8</v>
      </c>
      <c r="F9" s="8">
        <v>13</v>
      </c>
      <c r="G9" s="35" t="s">
        <v>182</v>
      </c>
      <c r="H9" s="8">
        <v>0.6</v>
      </c>
      <c r="I9" s="35">
        <v>38.6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0.23750000000000002</v>
      </c>
      <c r="D10" s="8">
        <v>0.9</v>
      </c>
      <c r="E10" s="8">
        <v>15.9</v>
      </c>
      <c r="F10" s="8">
        <v>11</v>
      </c>
      <c r="G10" s="115" t="s">
        <v>182</v>
      </c>
      <c r="H10" s="8">
        <v>3.6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0.43888888888888888</v>
      </c>
      <c r="D11" s="14">
        <v>1.1000000000000001</v>
      </c>
      <c r="E11" s="14">
        <v>15.3</v>
      </c>
      <c r="F11" s="14">
        <v>11</v>
      </c>
      <c r="G11" s="115" t="s">
        <v>182</v>
      </c>
      <c r="H11" s="14">
        <v>1.3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23.489583333333336</v>
      </c>
      <c r="D12" s="18">
        <f>AVERAGE(D9:D11)</f>
        <v>1</v>
      </c>
      <c r="E12" s="18">
        <f>AVERAGE(E9:E11)</f>
        <v>15</v>
      </c>
      <c r="F12" s="19">
        <f>AVERAGE(F9:F11)</f>
        <v>11.666666666666666</v>
      </c>
      <c r="G12" s="20"/>
      <c r="H12" s="21">
        <f>AVERAGE(H9:H11)</f>
        <v>1.8333333333333333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4" t="s">
        <v>26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179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0.91736111111111107</v>
      </c>
      <c r="D17" s="27">
        <v>0.91875000000000007</v>
      </c>
      <c r="E17" s="27">
        <v>0.94930555555555562</v>
      </c>
      <c r="F17" s="27">
        <v>0.97361111111111109</v>
      </c>
      <c r="G17" s="27">
        <v>0.11597222222222221</v>
      </c>
      <c r="H17" s="27">
        <v>0.43888888888888888</v>
      </c>
      <c r="I17" s="27"/>
      <c r="J17" s="27"/>
      <c r="K17" s="27"/>
      <c r="L17" s="27"/>
      <c r="M17" s="27"/>
      <c r="N17" s="27"/>
      <c r="O17" s="27"/>
      <c r="P17" s="27">
        <v>0.44305555555555554</v>
      </c>
    </row>
    <row r="18" spans="2:16" ht="14.15" customHeight="1" x14ac:dyDescent="0.45">
      <c r="B18" s="34" t="s">
        <v>43</v>
      </c>
      <c r="C18" s="26">
        <v>19944</v>
      </c>
      <c r="D18" s="26">
        <v>19945</v>
      </c>
      <c r="E18" s="26">
        <v>19956</v>
      </c>
      <c r="F18" s="26">
        <v>19971</v>
      </c>
      <c r="G18" s="26">
        <v>20061</v>
      </c>
      <c r="H18" s="26">
        <v>20284</v>
      </c>
      <c r="I18" s="26"/>
      <c r="J18" s="26"/>
      <c r="K18" s="26"/>
      <c r="L18" s="26"/>
      <c r="M18" s="26"/>
      <c r="N18" s="26"/>
      <c r="O18" s="26"/>
      <c r="P18" s="26">
        <v>20289</v>
      </c>
    </row>
    <row r="19" spans="2:16" ht="14.15" customHeight="1" thickBot="1" x14ac:dyDescent="0.5">
      <c r="B19" s="13" t="s">
        <v>44</v>
      </c>
      <c r="C19" s="28"/>
      <c r="D19" s="26">
        <v>19955</v>
      </c>
      <c r="E19" s="26">
        <v>19970</v>
      </c>
      <c r="F19" s="29">
        <v>20060</v>
      </c>
      <c r="G19" s="29">
        <v>20283</v>
      </c>
      <c r="H19" s="29">
        <v>20288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15</v>
      </c>
      <c r="F20" s="32">
        <f t="shared" si="0"/>
        <v>90</v>
      </c>
      <c r="G20" s="32">
        <f t="shared" si="0"/>
        <v>223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5" t="s">
        <v>46</v>
      </c>
      <c r="C22" s="34" t="s">
        <v>22</v>
      </c>
      <c r="D22" s="34" t="s">
        <v>24</v>
      </c>
      <c r="E22" s="34" t="s">
        <v>47</v>
      </c>
      <c r="F22" s="176" t="s">
        <v>48</v>
      </c>
      <c r="G22" s="176"/>
      <c r="H22" s="176"/>
      <c r="I22" s="176"/>
      <c r="J22" s="34" t="s">
        <v>22</v>
      </c>
      <c r="K22" s="34" t="s">
        <v>24</v>
      </c>
      <c r="L22" s="34" t="s">
        <v>47</v>
      </c>
      <c r="M22" s="176" t="s">
        <v>48</v>
      </c>
      <c r="N22" s="176"/>
      <c r="O22" s="176"/>
      <c r="P22" s="176"/>
    </row>
    <row r="23" spans="2:16" ht="13.5" customHeight="1" x14ac:dyDescent="0.45">
      <c r="B23" s="175"/>
      <c r="C23" s="114"/>
      <c r="D23" s="114"/>
      <c r="E23" s="113" t="s">
        <v>174</v>
      </c>
      <c r="F23" s="161"/>
      <c r="G23" s="161"/>
      <c r="H23" s="161"/>
      <c r="I23" s="161"/>
      <c r="J23" s="113"/>
      <c r="K23" s="113"/>
      <c r="L23" s="113" t="s">
        <v>175</v>
      </c>
      <c r="M23" s="161"/>
      <c r="N23" s="161"/>
      <c r="O23" s="161"/>
      <c r="P23" s="161"/>
    </row>
    <row r="24" spans="2:16" ht="13.5" customHeight="1" x14ac:dyDescent="0.45">
      <c r="B24" s="175"/>
      <c r="C24" s="35">
        <v>19950</v>
      </c>
      <c r="D24" s="35">
        <v>19952</v>
      </c>
      <c r="E24" s="113" t="s">
        <v>176</v>
      </c>
      <c r="F24" s="161" t="s">
        <v>185</v>
      </c>
      <c r="G24" s="161"/>
      <c r="H24" s="161"/>
      <c r="I24" s="161"/>
      <c r="J24" s="113"/>
      <c r="K24" s="113"/>
      <c r="L24" s="113" t="s">
        <v>177</v>
      </c>
      <c r="M24" s="161"/>
      <c r="N24" s="161"/>
      <c r="O24" s="161"/>
      <c r="P24" s="161"/>
    </row>
    <row r="25" spans="2:16" ht="13.5" customHeight="1" x14ac:dyDescent="0.45">
      <c r="B25" s="175"/>
      <c r="C25" s="114"/>
      <c r="D25" s="114"/>
      <c r="E25" s="113" t="s">
        <v>177</v>
      </c>
      <c r="F25" s="161"/>
      <c r="G25" s="161"/>
      <c r="H25" s="161"/>
      <c r="I25" s="161"/>
      <c r="J25" s="113"/>
      <c r="K25" s="113"/>
      <c r="L25" s="113" t="s">
        <v>176</v>
      </c>
      <c r="M25" s="161"/>
      <c r="N25" s="161"/>
      <c r="O25" s="161"/>
      <c r="P25" s="161"/>
    </row>
    <row r="26" spans="2:16" ht="13.5" customHeight="1" x14ac:dyDescent="0.45">
      <c r="B26" s="175"/>
      <c r="C26" s="35">
        <v>19953</v>
      </c>
      <c r="D26" s="35">
        <v>19955</v>
      </c>
      <c r="E26" s="113" t="s">
        <v>175</v>
      </c>
      <c r="F26" s="161" t="s">
        <v>186</v>
      </c>
      <c r="G26" s="161"/>
      <c r="H26" s="161"/>
      <c r="I26" s="161"/>
      <c r="J26" s="113"/>
      <c r="K26" s="113"/>
      <c r="L26" s="113" t="s">
        <v>174</v>
      </c>
      <c r="M26" s="161"/>
      <c r="N26" s="161"/>
      <c r="O26" s="161"/>
      <c r="P26" s="16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4" t="s">
        <v>49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0.30138888888888887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0.13402777777777777</v>
      </c>
      <c r="O30" s="44"/>
      <c r="P30" s="45">
        <f>SUM(C30:J30,L30:N30)</f>
        <v>0.43541666666666667</v>
      </c>
    </row>
    <row r="31" spans="2:16" ht="14.15" customHeight="1" x14ac:dyDescent="0.45">
      <c r="B31" s="36" t="s">
        <v>164</v>
      </c>
      <c r="C31" s="46">
        <v>0.32291666666666669</v>
      </c>
      <c r="D31" s="7">
        <v>0.1423611111111111</v>
      </c>
      <c r="E31" s="7"/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0.48958333333333337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0.32291666666666669</v>
      </c>
      <c r="D34" s="108">
        <f t="shared" ref="D34:N34" si="1">D31-D32-D33</f>
        <v>0.1423611111111111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2.4305555555555556E-2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0.48958333333333337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8" t="s">
        <v>66</v>
      </c>
      <c r="C36" s="156" t="s">
        <v>187</v>
      </c>
      <c r="D36" s="156"/>
      <c r="E36" s="156" t="s">
        <v>188</v>
      </c>
      <c r="F36" s="156"/>
      <c r="G36" s="156" t="s">
        <v>189</v>
      </c>
      <c r="H36" s="156"/>
      <c r="I36" s="156" t="s">
        <v>190</v>
      </c>
      <c r="J36" s="156"/>
      <c r="K36" s="156"/>
      <c r="L36" s="156"/>
      <c r="M36" s="162"/>
      <c r="N36" s="163"/>
      <c r="O36" s="162"/>
      <c r="P36" s="163"/>
    </row>
    <row r="37" spans="2:16" ht="18" customHeight="1" x14ac:dyDescent="0.45">
      <c r="B37" s="159"/>
      <c r="C37" s="156"/>
      <c r="D37" s="156"/>
      <c r="E37" s="162"/>
      <c r="F37" s="163"/>
      <c r="G37" s="157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45">
      <c r="B38" s="159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45">
      <c r="B39" s="159"/>
      <c r="C39" s="156"/>
      <c r="D39" s="156"/>
      <c r="E39" s="156"/>
      <c r="F39" s="156"/>
      <c r="G39" s="156"/>
      <c r="H39" s="156"/>
      <c r="I39" s="157"/>
      <c r="J39" s="156"/>
      <c r="K39" s="156"/>
      <c r="L39" s="156"/>
      <c r="M39" s="156"/>
      <c r="N39" s="156"/>
      <c r="O39" s="156"/>
      <c r="P39" s="156"/>
    </row>
    <row r="40" spans="2:16" ht="18" customHeight="1" x14ac:dyDescent="0.45">
      <c r="B40" s="159"/>
      <c r="C40" s="156"/>
      <c r="D40" s="156"/>
      <c r="E40" s="156"/>
      <c r="F40" s="156"/>
      <c r="G40" s="157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45">
      <c r="B41" s="160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7" t="s">
        <v>166</v>
      </c>
      <c r="C53" s="178"/>
      <c r="D53" s="111">
        <v>1.06</v>
      </c>
      <c r="E53" s="111">
        <v>0.95</v>
      </c>
      <c r="F53" s="111">
        <v>0.72</v>
      </c>
      <c r="G53" s="178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5" customHeight="1" thickTop="1" thickBot="1" x14ac:dyDescent="0.5">
      <c r="B54" s="180" t="s">
        <v>178</v>
      </c>
      <c r="C54" s="181"/>
      <c r="D54" s="181"/>
      <c r="E54" s="181"/>
      <c r="F54" s="111">
        <v>918</v>
      </c>
      <c r="G54" s="182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-163.30000000000001</v>
      </c>
      <c r="D72" s="59">
        <v>-164.2</v>
      </c>
      <c r="E72" s="99" t="s">
        <v>117</v>
      </c>
      <c r="F72" s="59">
        <v>18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-166.6</v>
      </c>
      <c r="D73" s="59">
        <v>-169</v>
      </c>
      <c r="E73" s="101" t="s">
        <v>121</v>
      </c>
      <c r="F73" s="60">
        <v>21</v>
      </c>
      <c r="G73" s="60">
        <v>16.3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-189.8</v>
      </c>
      <c r="D74" s="59">
        <v>-195.9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-110.4</v>
      </c>
      <c r="D75" s="59">
        <v>-113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27.3</v>
      </c>
      <c r="D76" s="59">
        <v>26.6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</v>
      </c>
      <c r="D77" s="59">
        <v>22.5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19.100000000000001</v>
      </c>
      <c r="E79" s="99" t="s">
        <v>151</v>
      </c>
      <c r="F79" s="59">
        <v>15.8</v>
      </c>
      <c r="G79" s="59">
        <v>14.6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8.4599999999999996E-5</v>
      </c>
      <c r="D80" s="63">
        <v>8.2999999999999998E-5</v>
      </c>
      <c r="E80" s="101" t="s">
        <v>156</v>
      </c>
      <c r="F80" s="60">
        <v>22</v>
      </c>
      <c r="G80" s="60">
        <v>16.2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8" t="s">
        <v>160</v>
      </c>
      <c r="C84" s="168"/>
    </row>
    <row r="85" spans="2:16" ht="15" customHeight="1" x14ac:dyDescent="0.45">
      <c r="B85" s="169" t="s">
        <v>180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 x14ac:dyDescent="0.45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 x14ac:dyDescent="0.45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 x14ac:dyDescent="0.45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 x14ac:dyDescent="0.45">
      <c r="B89" s="187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 x14ac:dyDescent="0.45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 x14ac:dyDescent="0.45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 x14ac:dyDescent="0.45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 x14ac:dyDescent="0.45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 x14ac:dyDescent="0.45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 x14ac:dyDescent="0.45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 x14ac:dyDescent="0.45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 x14ac:dyDescent="0.45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 x14ac:dyDescent="0.45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 x14ac:dyDescent="0.45">
      <c r="B99" s="184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6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2025-05-05T10:50:22Z</dcterms:modified>
</cp:coreProperties>
</file>