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4월\"/>
    </mc:Choice>
  </mc:AlternateContent>
  <xr:revisionPtr revIDLastSave="0" documentId="13_ncr:1_{8E19DDEA-2833-441A-AA4A-6D448E506B8E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<sst xmlns="http://schemas.openxmlformats.org/spreadsheetml/2006/main" count="204" uniqueCount="187">
  <si>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</si>
  <si>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</si>
  <si>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</si>
  <si>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</si>
  <si>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</si>
  <si>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</si>
  <si>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</si>
  <si>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</si>
  <si>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</si>
  <si>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</si>
  <si>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</si>
  <si>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</si>
  <si>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</si>
  <si>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</si>
  <si>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</si>
  <si>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</si>
  <si>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</si>
  <si>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</si>
  <si>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</si>
  <si>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</si>
  <si>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</si>
  <si>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</si>
  <si>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</si>
  <si>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</si>
  <si>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</si>
  <si>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</si>
  <si>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</si>
  <si>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</si>
  <si>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</si>
  <si>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</si>
  <si>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</si>
  <si>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</si>
  <si>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</si>
  <si>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</si>
  <si>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</si>
  <si>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</si>
  <si>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</si>
  <si>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</si>
  <si>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</si>
  <si>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</si>
  <si>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</si>
  <si>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</si>
  <si>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</si>
  <si>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</si>
  <si>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</si>
  <si>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</si>
  <si>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</si>
  <si>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</si>
  <si>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</si>
  <si>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</si>
  <si>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</si>
  <si>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</si>
  <si>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</si>
  <si>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</si>
  <si>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</si>
  <si>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</si>
  <si>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</si>
  <si>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</si>
  <si>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</si>
  <si>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</si>
  <si>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</si>
  <si>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</si>
  <si>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</si>
  <si>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</si>
  <si>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</si>
  <si>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</si>
  <si>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</si>
  <si>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</si>
  <si>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</si>
  <si>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</si>
  <si>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</si>
  <si>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</si>
  <si>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</si>
  <si>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</si>
  <si>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</si>
  <si>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</si>
  <si>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</si>
  <si>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</si>
  <si>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</si>
  <si>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</si>
  <si>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</si>
  <si>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</si>
  <si>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</si>
  <si>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</si>
  <si>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</si>
  <si>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</si>
  <si>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</si>
  <si>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</si>
  <si>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</si>
  <si>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</si>
  <si>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</si>
  <si>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</si>
  <si>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</si>
  <si>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</si>
  <si>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</si>
  <si>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</si>
  <si>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</si>
  <si>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</si>
  <si>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</si>
  <si>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</si>
  <si>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</si>
  <si>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</si>
  <si>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</si>
  <si>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</si>
  <si>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</si>
  <si>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</si>
  <si>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</si>
  <si>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</si>
  <si>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</si>
  <si>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</si>
  <si>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</si>
  <si>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</si>
  <si>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</si>
  <si>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</si>
  <si>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</si>
  <si>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</si>
  <si>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</si>
  <si>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</si>
  <si>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</si>
  <si>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</si>
  <si>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</si>
  <si>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</si>
  <si>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</si>
  <si>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</si>
  <si>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</si>
  <si>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</si>
  <si>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</si>
  <si>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</si>
  <si>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</si>
  <si>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</si>
  <si>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</si>
  <si>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</si>
  <si>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</si>
  <si>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</si>
  <si>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</si>
  <si>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</si>
  <si>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</si>
  <si>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</si>
  <si>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</si>
  <si>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</si>
  <si>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</si>
  <si>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</si>
  <si>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</si>
  <si>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</si>
  <si>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</si>
  <si>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</si>
  <si>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</si>
  <si>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</si>
  <si>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</si>
  <si>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</si>
  <si>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</si>
  <si>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</si>
  <si>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</si>
  <si>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</si>
  <si>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</si>
  <si>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</si>
  <si>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</si>
  <si>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</si>
  <si>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</si>
  <si>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</si>
  <si>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</si>
  <si>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</si>
  <si>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</si>
  <si>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</si>
  <si>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</si>
  <si>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</si>
  <si>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</si>
  <si>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</si>
  <si>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</si>
  <si>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</si>
  <si>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</si>
  <si>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</si>
  <si>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</si>
  <si>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</si>
  <si>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</si>
  <si>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</si>
  <si>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</si>
  <si>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</si>
  <si>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</si>
  <si>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</si>
  <si>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DEEPS</t>
    <phoneticPr fontId="3" type="noConversion"/>
  </si>
  <si>
    <t>1. 월령 40% 이하으로 방풍막 제거</t>
    <phoneticPr fontId="3" type="noConversion"/>
  </si>
  <si>
    <t>허정환</t>
    <phoneticPr fontId="3" type="noConversion"/>
  </si>
  <si>
    <t>N</t>
    <phoneticPr fontId="3" type="noConversion"/>
  </si>
  <si>
    <t>NW</t>
    <phoneticPr fontId="3" type="noConversion"/>
  </si>
  <si>
    <t>M_019055</t>
    <phoneticPr fontId="3" type="noConversion"/>
  </si>
  <si>
    <t>2. [07:56] TCS GUI와 셔터컨트롤 버튼이 마우스로 클릭이 되지 않음. X MANAGER 재시작 후 해결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</si>
</sst>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6" zoomScale="145" zoomScaleNormal="145" workbookViewId="0">
      <selection activeCell="J83" sqref="J83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3" t="s">
        <v>0</v>
      </c>
      <c r="C2" s="12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4">
        <v>45777</v>
      </c>
      <c r="D3" s="125"/>
      <c r="E3" s="1"/>
      <c r="F3" s="1"/>
      <c r="G3" s="1"/>
      <c r="H3" s="1"/>
      <c r="I3" s="1"/>
      <c r="J3" s="1"/>
      <c r="K3" s="65" t="s">
        <v>2</v>
      </c>
      <c r="L3" s="126">
        <f>(P31-(P32+P33))/P31*100</f>
        <v>100</v>
      </c>
      <c r="M3" s="126"/>
      <c r="N3" s="65" t="s">
        <v>3</v>
      </c>
      <c r="O3" s="126">
        <f>(P31-P33)/P31*100</f>
        <v>100</v>
      </c>
      <c r="P3" s="126"/>
    </row>
    <row r="4" spans="2:16" ht="14.25" customHeight="1" x14ac:dyDescent="0.45">
      <c r="B4" s="3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3" t="s">
        <v>7</v>
      </c>
      <c r="C7" s="12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0.95277777777777783</v>
      </c>
      <c r="D9" s="8">
        <v>1.1000000000000001</v>
      </c>
      <c r="E9" s="8">
        <v>13.5</v>
      </c>
      <c r="F9" s="8">
        <v>23</v>
      </c>
      <c r="G9" s="35" t="s">
        <v>184</v>
      </c>
      <c r="H9" s="8">
        <v>1.2</v>
      </c>
      <c r="I9" s="35">
        <v>5.9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0.21527777777777779</v>
      </c>
      <c r="D10" s="8">
        <v>1.4</v>
      </c>
      <c r="E10" s="8">
        <v>12.8</v>
      </c>
      <c r="F10" s="8">
        <v>21</v>
      </c>
      <c r="G10" s="115" t="s">
        <v>183</v>
      </c>
      <c r="H10" s="8">
        <v>6.4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0.4375</v>
      </c>
      <c r="D11" s="14">
        <v>1</v>
      </c>
      <c r="E11" s="14">
        <v>11.4</v>
      </c>
      <c r="F11" s="14">
        <v>22</v>
      </c>
      <c r="G11" s="115" t="s">
        <v>183</v>
      </c>
      <c r="H11" s="14">
        <v>6.4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23.484722222222221</v>
      </c>
      <c r="D12" s="18">
        <f>AVERAGE(D9:D11)</f>
        <v>1.1666666666666667</v>
      </c>
      <c r="E12" s="18">
        <f>AVERAGE(E9:E11)</f>
        <v>12.566666666666668</v>
      </c>
      <c r="F12" s="19">
        <f>AVERAGE(F9:F11)</f>
        <v>22</v>
      </c>
      <c r="G12" s="20"/>
      <c r="H12" s="21">
        <f>AVERAGE(H9:H11)</f>
        <v>4.666666666666667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3" t="s">
        <v>26</v>
      </c>
      <c r="C14" s="12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180</v>
      </c>
      <c r="G16" s="26" t="s">
        <v>179</v>
      </c>
      <c r="H16" s="26" t="s">
        <v>172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0.91875000000000007</v>
      </c>
      <c r="D17" s="27">
        <v>0.92013888888888884</v>
      </c>
      <c r="E17" s="27">
        <v>0.95277777777777783</v>
      </c>
      <c r="F17" s="27">
        <v>0.9770833333333333</v>
      </c>
      <c r="G17" s="27">
        <v>0.12986111111111112</v>
      </c>
      <c r="H17" s="27">
        <v>0.4375</v>
      </c>
      <c r="I17" s="27"/>
      <c r="J17" s="27"/>
      <c r="K17" s="27"/>
      <c r="L17" s="27"/>
      <c r="M17" s="27"/>
      <c r="N17" s="27"/>
      <c r="O17" s="27"/>
      <c r="P17" s="27">
        <v>0.44097222222222227</v>
      </c>
    </row>
    <row r="18" spans="2:16" ht="14.15" customHeight="1" x14ac:dyDescent="0.45">
      <c r="B18" s="34" t="s">
        <v>43</v>
      </c>
      <c r="C18" s="26">
        <v>18931</v>
      </c>
      <c r="D18" s="26">
        <v>18932</v>
      </c>
      <c r="E18" s="26">
        <v>18937</v>
      </c>
      <c r="F18" s="26">
        <v>18952</v>
      </c>
      <c r="G18" s="26">
        <v>18996</v>
      </c>
      <c r="H18" s="26">
        <v>19206</v>
      </c>
      <c r="I18" s="26"/>
      <c r="J18" s="26"/>
      <c r="K18" s="26"/>
      <c r="L18" s="26"/>
      <c r="M18" s="26"/>
      <c r="N18" s="26"/>
      <c r="O18" s="26"/>
      <c r="P18" s="26">
        <v>19211</v>
      </c>
    </row>
    <row r="19" spans="2:16" ht="14.15" customHeight="1" thickBot="1" x14ac:dyDescent="0.5">
      <c r="B19" s="13" t="s">
        <v>44</v>
      </c>
      <c r="C19" s="28"/>
      <c r="D19" s="26">
        <v>18936</v>
      </c>
      <c r="E19" s="26">
        <v>18951</v>
      </c>
      <c r="F19" s="29">
        <v>18995</v>
      </c>
      <c r="G19" s="29">
        <v>19205</v>
      </c>
      <c r="H19" s="29">
        <v>19210</v>
      </c>
      <c r="I19" s="26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5</v>
      </c>
      <c r="E20" s="32">
        <f t="shared" ref="E20:O20" si="0">IF(ISNUMBER(E18),E19-E18+1,"")</f>
        <v>15</v>
      </c>
      <c r="F20" s="32">
        <f t="shared" si="0"/>
        <v>44</v>
      </c>
      <c r="G20" s="32">
        <f t="shared" si="0"/>
        <v>210</v>
      </c>
      <c r="H20" s="32">
        <f t="shared" si="0"/>
        <v>5</v>
      </c>
      <c r="I20" s="32" t="str">
        <f t="shared" si="0"/>
        <v/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32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2" t="s">
        <v>46</v>
      </c>
      <c r="C22" s="34" t="s">
        <v>22</v>
      </c>
      <c r="D22" s="34" t="s">
        <v>24</v>
      </c>
      <c r="E22" s="34" t="s">
        <v>47</v>
      </c>
      <c r="F22" s="133" t="s">
        <v>48</v>
      </c>
      <c r="G22" s="133"/>
      <c r="H22" s="133"/>
      <c r="I22" s="133"/>
      <c r="J22" s="34" t="s">
        <v>22</v>
      </c>
      <c r="K22" s="34" t="s">
        <v>24</v>
      </c>
      <c r="L22" s="34" t="s">
        <v>47</v>
      </c>
      <c r="M22" s="133" t="s">
        <v>48</v>
      </c>
      <c r="N22" s="133"/>
      <c r="O22" s="133"/>
      <c r="P22" s="133"/>
    </row>
    <row r="23" spans="2:16" ht="13.5" customHeight="1" x14ac:dyDescent="0.45">
      <c r="B23" s="132"/>
      <c r="C23" s="114"/>
      <c r="D23" s="114"/>
      <c r="E23" s="113" t="s">
        <v>174</v>
      </c>
      <c r="F23" s="131"/>
      <c r="G23" s="131"/>
      <c r="H23" s="131"/>
      <c r="I23" s="131"/>
      <c r="J23" s="113"/>
      <c r="K23" s="113"/>
      <c r="L23" s="113" t="s">
        <v>175</v>
      </c>
      <c r="M23" s="131"/>
      <c r="N23" s="131"/>
      <c r="O23" s="131"/>
      <c r="P23" s="131"/>
    </row>
    <row r="24" spans="2:16" ht="13.5" customHeight="1" x14ac:dyDescent="0.45">
      <c r="B24" s="132"/>
      <c r="C24" s="35"/>
      <c r="D24" s="35"/>
      <c r="E24" s="113" t="s">
        <v>176</v>
      </c>
      <c r="F24" s="131"/>
      <c r="G24" s="131"/>
      <c r="H24" s="131"/>
      <c r="I24" s="131"/>
      <c r="J24" s="113"/>
      <c r="K24" s="113"/>
      <c r="L24" s="113" t="s">
        <v>177</v>
      </c>
      <c r="M24" s="131"/>
      <c r="N24" s="131"/>
      <c r="O24" s="131"/>
      <c r="P24" s="131"/>
    </row>
    <row r="25" spans="2:16" ht="13.5" customHeight="1" x14ac:dyDescent="0.45">
      <c r="B25" s="132"/>
      <c r="C25" s="114"/>
      <c r="D25" s="114"/>
      <c r="E25" s="113" t="s">
        <v>177</v>
      </c>
      <c r="F25" s="131"/>
      <c r="G25" s="131"/>
      <c r="H25" s="131"/>
      <c r="I25" s="131"/>
      <c r="J25" s="113"/>
      <c r="K25" s="113"/>
      <c r="L25" s="113" t="s">
        <v>176</v>
      </c>
      <c r="M25" s="131"/>
      <c r="N25" s="131"/>
      <c r="O25" s="131"/>
      <c r="P25" s="131"/>
    </row>
    <row r="26" spans="2:16" ht="13.5" customHeight="1" x14ac:dyDescent="0.45">
      <c r="B26" s="132"/>
      <c r="C26" s="35"/>
      <c r="D26" s="35"/>
      <c r="E26" s="113" t="s">
        <v>175</v>
      </c>
      <c r="F26" s="131"/>
      <c r="G26" s="131"/>
      <c r="H26" s="131"/>
      <c r="I26" s="131"/>
      <c r="J26" s="113"/>
      <c r="K26" s="113"/>
      <c r="L26" s="113" t="s">
        <v>174</v>
      </c>
      <c r="M26" s="131"/>
      <c r="N26" s="131"/>
      <c r="O26" s="131"/>
      <c r="P26" s="131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3" t="s">
        <v>49</v>
      </c>
      <c r="C28" s="123"/>
      <c r="D28" s="1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0.28888888888888892</v>
      </c>
      <c r="D30" s="42"/>
      <c r="E30" s="42"/>
      <c r="F30" s="42"/>
      <c r="G30" s="42">
        <v>0.14305555555555557</v>
      </c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0.43194444444444446</v>
      </c>
    </row>
    <row r="31" spans="2:16" ht="14.15" customHeight="1" x14ac:dyDescent="0.45">
      <c r="B31" s="36" t="s">
        <v>164</v>
      </c>
      <c r="C31" s="46">
        <v>0.30763888888888891</v>
      </c>
      <c r="D31" s="7"/>
      <c r="E31" s="7"/>
      <c r="F31" s="7"/>
      <c r="G31" s="7">
        <v>0.15277777777777776</v>
      </c>
      <c r="H31" s="7"/>
      <c r="I31" s="7"/>
      <c r="J31" s="7"/>
      <c r="K31" s="7">
        <v>2.4305555555555556E-2</v>
      </c>
      <c r="L31" s="7"/>
      <c r="M31" s="7"/>
      <c r="N31" s="7"/>
      <c r="O31" s="47"/>
      <c r="P31" s="45">
        <f>SUM(C31:N31)</f>
        <v>0.48472222222222228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0.30763888888888891</v>
      </c>
      <c r="D34" s="108">
        <f t="shared" ref="D34:N34" si="1">D31-D32-D33</f>
        <v>0</v>
      </c>
      <c r="E34" s="108">
        <f t="shared" si="1"/>
        <v>0</v>
      </c>
      <c r="F34" s="108">
        <f t="shared" si="1"/>
        <v>0</v>
      </c>
      <c r="G34" s="108">
        <f t="shared" si="1"/>
        <v>0.15277777777777776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2.4305555555555556E-2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0.48472222222222228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2" t="s">
        <v>66</v>
      </c>
      <c r="C36" s="143" t="s">
        <v>185</v>
      </c>
      <c r="D36" s="143"/>
      <c r="E36" s="143"/>
      <c r="F36" s="143"/>
      <c r="G36" s="143"/>
      <c r="H36" s="143"/>
      <c r="I36" s="143"/>
      <c r="J36" s="143"/>
      <c r="K36" s="143"/>
      <c r="L36" s="143"/>
      <c r="M36" s="141"/>
      <c r="N36" s="142"/>
      <c r="O36" s="141"/>
      <c r="P36" s="142"/>
    </row>
    <row r="37" spans="2:16" ht="18" customHeight="1" x14ac:dyDescent="0.45">
      <c r="B37" s="153"/>
      <c r="C37" s="143"/>
      <c r="D37" s="143"/>
      <c r="E37" s="141"/>
      <c r="F37" s="142"/>
      <c r="G37" s="144"/>
      <c r="H37" s="143"/>
      <c r="I37" s="143"/>
      <c r="J37" s="143"/>
      <c r="K37" s="143"/>
      <c r="L37" s="143"/>
      <c r="M37" s="143"/>
      <c r="N37" s="143"/>
      <c r="O37" s="143"/>
      <c r="P37" s="143"/>
    </row>
    <row r="38" spans="2:16" ht="18" customHeight="1" x14ac:dyDescent="0.45">
      <c r="B38" s="15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</row>
    <row r="39" spans="2:16" ht="18" customHeight="1" x14ac:dyDescent="0.45">
      <c r="B39" s="153"/>
      <c r="C39" s="143"/>
      <c r="D39" s="143"/>
      <c r="E39" s="143"/>
      <c r="F39" s="143"/>
      <c r="G39" s="143"/>
      <c r="H39" s="143"/>
      <c r="I39" s="144"/>
      <c r="J39" s="143"/>
      <c r="K39" s="143"/>
      <c r="L39" s="143"/>
      <c r="M39" s="143"/>
      <c r="N39" s="143"/>
      <c r="O39" s="143"/>
      <c r="P39" s="143"/>
    </row>
    <row r="40" spans="2:16" ht="18" customHeight="1" x14ac:dyDescent="0.45">
      <c r="B40" s="153"/>
      <c r="C40" s="143"/>
      <c r="D40" s="143"/>
      <c r="E40" s="143"/>
      <c r="F40" s="143"/>
      <c r="G40" s="144"/>
      <c r="H40" s="143"/>
      <c r="I40" s="143"/>
      <c r="J40" s="143"/>
      <c r="K40" s="143"/>
      <c r="L40" s="143"/>
      <c r="M40" s="143"/>
      <c r="N40" s="143"/>
      <c r="O40" s="143"/>
      <c r="P40" s="143"/>
    </row>
    <row r="41" spans="2:16" ht="18" customHeight="1" x14ac:dyDescent="0.45">
      <c r="B41" s="154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67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85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7"/>
    </row>
    <row r="45" spans="2:16" ht="14.15" customHeight="1" x14ac:dyDescent="0.45">
      <c r="B45" s="151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4"/>
    </row>
    <row r="46" spans="2:16" ht="14.15" customHeight="1" x14ac:dyDescent="0.45">
      <c r="B46" s="148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50"/>
    </row>
    <row r="47" spans="2:16" ht="14.15" customHeight="1" x14ac:dyDescent="0.45">
      <c r="B47" s="148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50"/>
    </row>
    <row r="48" spans="2:16" ht="14.15" customHeight="1" x14ac:dyDescent="0.45">
      <c r="B48" s="151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50"/>
    </row>
    <row r="49" spans="2:16" ht="14.15" customHeight="1" x14ac:dyDescent="0.45">
      <c r="B49" s="148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50"/>
    </row>
    <row r="50" spans="2:16" ht="14.15" customHeight="1" x14ac:dyDescent="0.45">
      <c r="B50" s="148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50"/>
    </row>
    <row r="51" spans="2:16" ht="14.15" customHeight="1" x14ac:dyDescent="0.45">
      <c r="B51" s="148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50"/>
    </row>
    <row r="52" spans="2:16" ht="14.15" customHeight="1" thickBot="1" x14ac:dyDescent="0.5">
      <c r="B52" s="168"/>
      <c r="C52" s="169"/>
      <c r="D52" s="149"/>
      <c r="E52" s="149"/>
      <c r="F52" s="149"/>
      <c r="G52" s="169"/>
      <c r="H52" s="169"/>
      <c r="I52" s="169"/>
      <c r="J52" s="169"/>
      <c r="K52" s="169"/>
      <c r="L52" s="169"/>
      <c r="M52" s="169"/>
      <c r="N52" s="169"/>
      <c r="O52" s="169"/>
      <c r="P52" s="170"/>
    </row>
    <row r="53" spans="2:16" ht="14.15" customHeight="1" thickTop="1" thickBot="1" x14ac:dyDescent="0.5">
      <c r="B53" s="134" t="s">
        <v>166</v>
      </c>
      <c r="C53" s="135"/>
      <c r="D53" s="111">
        <v>0.84</v>
      </c>
      <c r="E53" s="111">
        <v>0.83</v>
      </c>
      <c r="F53" s="111">
        <v>1.03</v>
      </c>
      <c r="G53" s="135"/>
      <c r="H53" s="135"/>
      <c r="I53" s="135"/>
      <c r="J53" s="135"/>
      <c r="K53" s="135"/>
      <c r="L53" s="135"/>
      <c r="M53" s="135"/>
      <c r="N53" s="135"/>
      <c r="O53" s="135"/>
      <c r="P53" s="136"/>
    </row>
    <row r="54" spans="2:16" ht="14.15" customHeight="1" thickTop="1" thickBot="1" x14ac:dyDescent="0.5">
      <c r="B54" s="137" t="s">
        <v>178</v>
      </c>
      <c r="C54" s="138"/>
      <c r="D54" s="138"/>
      <c r="E54" s="138"/>
      <c r="F54" s="111">
        <v>347</v>
      </c>
      <c r="G54" s="139"/>
      <c r="H54" s="139"/>
      <c r="I54" s="139"/>
      <c r="J54" s="139"/>
      <c r="K54" s="139"/>
      <c r="L54" s="139"/>
      <c r="M54" s="139"/>
      <c r="N54" s="139"/>
      <c r="O54" s="139"/>
      <c r="P54" s="140"/>
    </row>
    <row r="55" spans="2:16" ht="13.5" customHeight="1" thickTop="1" x14ac:dyDescent="0.45"/>
    <row r="56" spans="2:16" ht="17.25" customHeight="1" x14ac:dyDescent="0.45">
      <c r="B56" s="155" t="s">
        <v>68</v>
      </c>
      <c r="C56" s="1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56" t="s">
        <v>69</v>
      </c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N57" s="159" t="s">
        <v>70</v>
      </c>
      <c r="O57" s="157"/>
      <c r="P57" s="160"/>
    </row>
    <row r="58" spans="2:16" ht="17.149999999999999" customHeight="1" x14ac:dyDescent="0.45">
      <c r="B58" s="161" t="s">
        <v>71</v>
      </c>
      <c r="C58" s="162"/>
      <c r="D58" s="163"/>
      <c r="E58" s="161" t="s">
        <v>72</v>
      </c>
      <c r="F58" s="162"/>
      <c r="G58" s="163"/>
      <c r="H58" s="162" t="s">
        <v>73</v>
      </c>
      <c r="I58" s="162"/>
      <c r="J58" s="162"/>
      <c r="K58" s="164" t="s">
        <v>74</v>
      </c>
      <c r="L58" s="162"/>
      <c r="M58" s="165"/>
      <c r="N58" s="166"/>
      <c r="O58" s="162"/>
      <c r="P58" s="167"/>
    </row>
    <row r="59" spans="2:16" ht="20.149999999999999" customHeight="1" x14ac:dyDescent="0.45">
      <c r="B59" s="171" t="s">
        <v>75</v>
      </c>
      <c r="C59" s="172"/>
      <c r="D59" s="57" t="b">
        <v>1</v>
      </c>
      <c r="E59" s="171" t="s">
        <v>76</v>
      </c>
      <c r="F59" s="172"/>
      <c r="G59" s="57" t="b">
        <v>1</v>
      </c>
      <c r="H59" s="173" t="s">
        <v>77</v>
      </c>
      <c r="I59" s="172"/>
      <c r="J59" s="57" t="b">
        <v>1</v>
      </c>
      <c r="K59" s="173" t="s">
        <v>78</v>
      </c>
      <c r="L59" s="172"/>
      <c r="M59" s="57" t="b">
        <v>1</v>
      </c>
      <c r="N59" s="174" t="s">
        <v>79</v>
      </c>
      <c r="O59" s="172"/>
      <c r="P59" s="57" t="b">
        <v>1</v>
      </c>
    </row>
    <row r="60" spans="2:16" ht="20.149999999999999" customHeight="1" x14ac:dyDescent="0.45">
      <c r="B60" s="171" t="s">
        <v>80</v>
      </c>
      <c r="C60" s="172"/>
      <c r="D60" s="57" t="b">
        <v>1</v>
      </c>
      <c r="E60" s="171" t="s">
        <v>81</v>
      </c>
      <c r="F60" s="172"/>
      <c r="G60" s="57" t="b">
        <v>1</v>
      </c>
      <c r="H60" s="173" t="s">
        <v>82</v>
      </c>
      <c r="I60" s="172"/>
      <c r="J60" s="57" t="b">
        <v>1</v>
      </c>
      <c r="K60" s="173" t="s">
        <v>83</v>
      </c>
      <c r="L60" s="172"/>
      <c r="M60" s="57" t="b">
        <v>1</v>
      </c>
      <c r="N60" s="174" t="s">
        <v>84</v>
      </c>
      <c r="O60" s="172"/>
      <c r="P60" s="57" t="b">
        <v>1</v>
      </c>
    </row>
    <row r="61" spans="2:16" ht="20.149999999999999" customHeight="1" x14ac:dyDescent="0.45">
      <c r="B61" s="171" t="s">
        <v>85</v>
      </c>
      <c r="C61" s="172"/>
      <c r="D61" s="57" t="b">
        <v>1</v>
      </c>
      <c r="E61" s="171" t="s">
        <v>86</v>
      </c>
      <c r="F61" s="172"/>
      <c r="G61" s="57" t="b">
        <v>1</v>
      </c>
      <c r="H61" s="173" t="s">
        <v>87</v>
      </c>
      <c r="I61" s="172"/>
      <c r="J61" s="57" t="b">
        <v>1</v>
      </c>
      <c r="K61" s="173" t="s">
        <v>88</v>
      </c>
      <c r="L61" s="172"/>
      <c r="M61" s="57" t="b">
        <v>1</v>
      </c>
      <c r="N61" s="174" t="s">
        <v>89</v>
      </c>
      <c r="O61" s="172"/>
      <c r="P61" s="57" t="b">
        <v>1</v>
      </c>
    </row>
    <row r="62" spans="2:16" ht="20.149999999999999" customHeight="1" x14ac:dyDescent="0.45">
      <c r="B62" s="173" t="s">
        <v>87</v>
      </c>
      <c r="C62" s="172"/>
      <c r="D62" s="57" t="b">
        <v>1</v>
      </c>
      <c r="E62" s="171" t="s">
        <v>90</v>
      </c>
      <c r="F62" s="172"/>
      <c r="G62" s="57" t="b">
        <v>1</v>
      </c>
      <c r="H62" s="173" t="s">
        <v>91</v>
      </c>
      <c r="I62" s="172"/>
      <c r="J62" s="57" t="b">
        <v>0</v>
      </c>
      <c r="K62" s="173" t="s">
        <v>92</v>
      </c>
      <c r="L62" s="172"/>
      <c r="M62" s="57" t="b">
        <v>1</v>
      </c>
      <c r="N62" s="174" t="s">
        <v>82</v>
      </c>
      <c r="O62" s="172"/>
      <c r="P62" s="57" t="b">
        <v>1</v>
      </c>
    </row>
    <row r="63" spans="2:16" ht="20.149999999999999" customHeight="1" x14ac:dyDescent="0.45">
      <c r="B63" s="173" t="s">
        <v>93</v>
      </c>
      <c r="C63" s="172"/>
      <c r="D63" s="57" t="b">
        <v>1</v>
      </c>
      <c r="E63" s="171" t="s">
        <v>94</v>
      </c>
      <c r="F63" s="172"/>
      <c r="G63" s="57" t="b">
        <v>1</v>
      </c>
      <c r="H63" s="67"/>
      <c r="I63" s="68"/>
      <c r="J63" s="69"/>
      <c r="K63" s="173" t="s">
        <v>95</v>
      </c>
      <c r="L63" s="172"/>
      <c r="M63" s="57" t="b">
        <v>1</v>
      </c>
      <c r="N63" s="174" t="s">
        <v>162</v>
      </c>
      <c r="O63" s="172"/>
      <c r="P63" s="57" t="b">
        <v>1</v>
      </c>
    </row>
    <row r="64" spans="2:16" ht="20.149999999999999" customHeight="1" x14ac:dyDescent="0.45">
      <c r="B64" s="173" t="s">
        <v>96</v>
      </c>
      <c r="C64" s="172"/>
      <c r="D64" s="57" t="b">
        <v>0</v>
      </c>
      <c r="E64" s="171" t="s">
        <v>97</v>
      </c>
      <c r="F64" s="172"/>
      <c r="G64" s="57" t="b">
        <v>1</v>
      </c>
      <c r="H64" s="70"/>
      <c r="I64" s="71"/>
      <c r="J64" s="72"/>
      <c r="K64" s="181" t="s">
        <v>98</v>
      </c>
      <c r="L64" s="182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71" t="s">
        <v>161</v>
      </c>
      <c r="F65" s="172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75" t="s">
        <v>104</v>
      </c>
      <c r="C69" s="175"/>
      <c r="D69" s="80"/>
      <c r="E69" s="80"/>
      <c r="F69" s="177" t="s">
        <v>105</v>
      </c>
      <c r="G69" s="179" t="s">
        <v>106</v>
      </c>
      <c r="H69" s="80"/>
      <c r="I69" s="175" t="s">
        <v>107</v>
      </c>
      <c r="J69" s="175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76"/>
      <c r="C70" s="176"/>
      <c r="D70" s="84"/>
      <c r="E70" s="85"/>
      <c r="F70" s="178"/>
      <c r="G70" s="180"/>
      <c r="H70" s="86"/>
      <c r="I70" s="176"/>
      <c r="J70" s="176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1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-162.5</v>
      </c>
      <c r="D72" s="59">
        <v>-164.7</v>
      </c>
      <c r="E72" s="99" t="s">
        <v>117</v>
      </c>
      <c r="F72" s="59">
        <v>18</v>
      </c>
      <c r="G72" s="59">
        <v>16.399999999999999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-165.9</v>
      </c>
      <c r="D73" s="59">
        <v>-168.7</v>
      </c>
      <c r="E73" s="101" t="s">
        <v>121</v>
      </c>
      <c r="F73" s="60">
        <v>24</v>
      </c>
      <c r="G73" s="60">
        <v>24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-189</v>
      </c>
      <c r="D74" s="59">
        <v>-196.9</v>
      </c>
      <c r="E74" s="101" t="s">
        <v>126</v>
      </c>
      <c r="F74" s="61">
        <v>5</v>
      </c>
      <c r="G74" s="61">
        <v>10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-106.9</v>
      </c>
      <c r="D75" s="59">
        <v>-113.8</v>
      </c>
      <c r="E75" s="101" t="s">
        <v>131</v>
      </c>
      <c r="F75" s="61">
        <v>25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28.2</v>
      </c>
      <c r="D76" s="59">
        <v>25.8</v>
      </c>
      <c r="E76" s="101" t="s">
        <v>136</v>
      </c>
      <c r="F76" s="61">
        <v>10</v>
      </c>
      <c r="G76" s="61">
        <v>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23.5</v>
      </c>
      <c r="D77" s="59">
        <v>22.1</v>
      </c>
      <c r="E77" s="101" t="s">
        <v>141</v>
      </c>
      <c r="F77" s="61">
        <v>240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21.5</v>
      </c>
      <c r="D78" s="59">
        <v>20.399999999999999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19.899999999999999</v>
      </c>
      <c r="D79" s="59">
        <v>19</v>
      </c>
      <c r="E79" s="99" t="s">
        <v>151</v>
      </c>
      <c r="F79" s="59">
        <v>18.5</v>
      </c>
      <c r="G79" s="59">
        <v>12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8.5400000000000002E-5</v>
      </c>
      <c r="D80" s="63">
        <v>8.3999999999999995E-5</v>
      </c>
      <c r="E80" s="101" t="s">
        <v>156</v>
      </c>
      <c r="F80" s="60">
        <v>18.8</v>
      </c>
      <c r="G80" s="60">
        <v>31.3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7" t="s">
        <v>160</v>
      </c>
      <c r="C84" s="127"/>
    </row>
    <row r="85" spans="2:16" ht="15" customHeight="1" x14ac:dyDescent="0.45">
      <c r="B85" s="128" t="s">
        <v>181</v>
      </c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30"/>
    </row>
    <row r="86" spans="2:16" ht="15" customHeight="1" x14ac:dyDescent="0.45">
      <c r="B86" s="116" t="s">
        <v>186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 x14ac:dyDescent="0.45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 x14ac:dyDescent="0.45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 x14ac:dyDescent="0.45">
      <c r="B89" s="122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 x14ac:dyDescent="0.45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 x14ac:dyDescent="0.45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 x14ac:dyDescent="0.45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 x14ac:dyDescent="0.45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 x14ac:dyDescent="0.45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 x14ac:dyDescent="0.45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 x14ac:dyDescent="0.45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 x14ac:dyDescent="0.45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 x14ac:dyDescent="0.45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 x14ac:dyDescent="0.4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2025-04-30T10:40:01Z</dcterms:modified>
</cp:coreProperties>
</file>