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54E49C70-99E9-4312-8EBB-7A5890715B9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G31" i="1"/>
  <c r="K31" i="1"/>
  <c r="C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<sst xmlns="http://schemas.openxmlformats.org/spreadsheetml/2006/main" count="206" uniqueCount="189">
  <si>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</si>
  <si>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</si>
  <si>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</si>
  <si>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</si>
  <si>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</si>
  <si>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</si>
  <si>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</si>
  <si>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</si>
  <si>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</si>
  <si>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</si>
  <si>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</si>
  <si>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</si>
  <si>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</si>
  <si>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</si>
  <si>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</si>
  <si>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</si>
  <si>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</si>
  <si>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</si>
  <si>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</si>
  <si>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</si>
  <si>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</si>
  <si>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</si>
  <si>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</si>
  <si>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</si>
  <si>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</si>
  <si>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</si>
  <si>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</si>
  <si>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</si>
  <si>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</si>
  <si>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</si>
  <si>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</si>
  <si>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</si>
  <si>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</si>
  <si>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</si>
  <si>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</si>
  <si>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</si>
  <si>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</si>
  <si>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</si>
  <si>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</si>
  <si>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</si>
  <si>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</si>
  <si>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</si>
  <si>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</si>
  <si>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</si>
  <si>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</si>
  <si>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</si>
  <si>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</si>
  <si>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</si>
  <si>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</si>
  <si>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</si>
  <si>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</si>
  <si>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</si>
  <si>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</si>
  <si>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</si>
  <si>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</si>
  <si>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</si>
  <si>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</si>
  <si>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</si>
  <si>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</si>
  <si>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</si>
  <si>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</si>
  <si>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</si>
  <si>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</si>
  <si>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</si>
  <si>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</si>
  <si>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</si>
  <si>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</si>
  <si>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</si>
  <si>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</si>
  <si>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</si>
  <si>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</si>
  <si>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</si>
  <si>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</si>
  <si>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</si>
  <si>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</si>
  <si>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</si>
  <si>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</si>
  <si>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</si>
  <si>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</si>
  <si>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</si>
  <si>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</si>
  <si>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</si>
  <si>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</si>
  <si>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</si>
  <si>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</si>
  <si>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</si>
  <si>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</si>
  <si>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</si>
  <si>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</si>
  <si>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</si>
  <si>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</si>
  <si>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</si>
  <si>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</si>
  <si>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</si>
  <si>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</si>
  <si>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</si>
  <si>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</si>
  <si>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</si>
  <si>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</si>
  <si>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</si>
  <si>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</si>
  <si>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</si>
  <si>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</si>
  <si>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</si>
  <si>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</si>
  <si>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</si>
  <si>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</si>
  <si>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</si>
  <si>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</si>
  <si>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</si>
  <si>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</si>
  <si>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</si>
  <si>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</si>
  <si>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</si>
  <si>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</si>
  <si>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</si>
  <si>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</si>
  <si>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</si>
  <si>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</si>
  <si>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</si>
  <si>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</si>
  <si>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</si>
  <si>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</si>
  <si>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</si>
  <si>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</si>
  <si>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</si>
  <si>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</si>
  <si>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</si>
  <si>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</si>
  <si>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</si>
  <si>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</si>
  <si>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</si>
  <si>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</si>
  <si>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</si>
  <si>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</si>
  <si>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</si>
  <si>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</si>
  <si>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</si>
  <si>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</si>
  <si>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</si>
  <si>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</si>
  <si>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</si>
  <si>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</si>
  <si>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</si>
  <si>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</si>
  <si>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</si>
  <si>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</si>
  <si>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</si>
  <si>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</si>
  <si>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</si>
  <si>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</si>
  <si>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</si>
  <si>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</si>
  <si>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</si>
  <si>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</si>
  <si>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</si>
  <si>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</si>
  <si>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</si>
  <si>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</si>
  <si>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</si>
  <si>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</si>
  <si>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</si>
  <si>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</si>
  <si>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</si>
  <si>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</si>
  <si>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</si>
  <si>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</si>
  <si>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</si>
  <si>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</si>
  <si>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</si>
  <si>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</si>
  <si>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</si>
  <si>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</si>
  <si>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</si>
  <si>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</si>
  <si>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</si>
  <si>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</si>
  <si>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</si>
  <si>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</si>
  <si>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ALL</t>
    <phoneticPr fontId="3" type="noConversion"/>
  </si>
  <si>
    <t>1. 월령 40% 이상으로 방풍막 설치</t>
    <phoneticPr fontId="3" type="noConversion"/>
  </si>
  <si>
    <t>BLG</t>
    <phoneticPr fontId="3" type="noConversion"/>
  </si>
  <si>
    <t>박다운</t>
    <phoneticPr fontId="3" type="noConversion"/>
  </si>
  <si>
    <t>DEEPS</t>
    <phoneticPr fontId="3" type="noConversion"/>
  </si>
  <si>
    <t>N</t>
    <phoneticPr fontId="3" type="noConversion"/>
  </si>
  <si>
    <t>30s/20k 40s/17k 45s/17k</t>
    <phoneticPr fontId="3" type="noConversion"/>
  </si>
  <si>
    <t>30s/22k 40s/22k 50s/19k</t>
    <phoneticPr fontId="3" type="noConversion"/>
  </si>
  <si>
    <t>M_015470-015471:N</t>
    <phoneticPr fontId="3" type="noConversion"/>
  </si>
  <si>
    <t>50s/65k 40s/65k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</si>
</sst>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G81" sqref="G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45765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0.96111111111111114</v>
      </c>
      <c r="D9" s="8">
        <v>1.1000000000000001</v>
      </c>
      <c r="E9" s="8">
        <v>14.8</v>
      </c>
      <c r="F9" s="8">
        <v>17</v>
      </c>
      <c r="G9" s="35" t="s">
        <v>184</v>
      </c>
      <c r="H9" s="8">
        <v>0.8</v>
      </c>
      <c r="I9" s="35">
        <v>73.5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0.17430555555555557</v>
      </c>
      <c r="D10" s="8">
        <v>1.4</v>
      </c>
      <c r="E10" s="8">
        <v>15.7</v>
      </c>
      <c r="F10" s="8">
        <v>19</v>
      </c>
      <c r="G10" s="115" t="s">
        <v>184</v>
      </c>
      <c r="H10" s="8">
        <v>3.8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0.43402777777777773</v>
      </c>
      <c r="D11" s="14">
        <v>0.8</v>
      </c>
      <c r="E11" s="14">
        <v>15.4</v>
      </c>
      <c r="F11" s="14">
        <v>15</v>
      </c>
      <c r="G11" s="115" t="s">
        <v>184</v>
      </c>
      <c r="H11" s="14">
        <v>4.5999999999999996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23.472916666666666</v>
      </c>
      <c r="D12" s="18">
        <f>AVERAGE(D9:D11)</f>
        <v>1.0999999999999999</v>
      </c>
      <c r="E12" s="18">
        <f>AVERAGE(E9:E11)</f>
        <v>15.299999999999999</v>
      </c>
      <c r="F12" s="19">
        <f>AVERAGE(F9:F11)</f>
        <v>17</v>
      </c>
      <c r="G12" s="20"/>
      <c r="H12" s="21">
        <f>AVERAGE(H9:H11)</f>
        <v>3.0666666666666664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181</v>
      </c>
      <c r="H16" s="26" t="s">
        <v>179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0.93819444444444444</v>
      </c>
      <c r="D17" s="27">
        <v>0.94027777777777777</v>
      </c>
      <c r="E17" s="27">
        <v>0.96111111111111114</v>
      </c>
      <c r="F17" s="27">
        <v>0.9819444444444444</v>
      </c>
      <c r="G17" s="27">
        <v>0.17986111111111111</v>
      </c>
      <c r="H17" s="27">
        <v>0.43402777777777773</v>
      </c>
      <c r="I17" s="27"/>
      <c r="J17" s="27"/>
      <c r="K17" s="27"/>
      <c r="L17" s="27"/>
      <c r="M17" s="27"/>
      <c r="N17" s="27"/>
      <c r="O17" s="27"/>
      <c r="P17" s="27">
        <v>0.44236111111111115</v>
      </c>
    </row>
    <row r="18" spans="2:16" ht="14.15" customHeight="1" x14ac:dyDescent="0.45">
      <c r="B18" s="34" t="s">
        <v>43</v>
      </c>
      <c r="C18" s="26">
        <v>15246</v>
      </c>
      <c r="D18" s="26">
        <v>15247</v>
      </c>
      <c r="E18" s="26">
        <v>15258</v>
      </c>
      <c r="F18" s="26">
        <v>15270</v>
      </c>
      <c r="G18" s="26">
        <v>15326</v>
      </c>
      <c r="H18" s="26">
        <v>15491</v>
      </c>
      <c r="I18" s="26"/>
      <c r="J18" s="26"/>
      <c r="K18" s="26"/>
      <c r="L18" s="26"/>
      <c r="M18" s="26"/>
      <c r="N18" s="26"/>
      <c r="O18" s="26"/>
      <c r="P18" s="26">
        <v>15498</v>
      </c>
    </row>
    <row r="19" spans="2:16" ht="14.15" customHeight="1" thickBot="1" x14ac:dyDescent="0.5">
      <c r="B19" s="13" t="s">
        <v>44</v>
      </c>
      <c r="C19" s="28"/>
      <c r="D19" s="26">
        <v>15257</v>
      </c>
      <c r="E19" s="26">
        <v>15269</v>
      </c>
      <c r="F19" s="29">
        <v>15325</v>
      </c>
      <c r="G19" s="29">
        <v>15490</v>
      </c>
      <c r="H19" s="29">
        <v>15497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56</v>
      </c>
      <c r="G20" s="32">
        <f t="shared" si="0"/>
        <v>165</v>
      </c>
      <c r="H20" s="32">
        <f t="shared" si="0"/>
        <v>7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15252</v>
      </c>
      <c r="D23" s="114">
        <v>15254</v>
      </c>
      <c r="E23" s="113" t="s">
        <v>174</v>
      </c>
      <c r="F23" s="162" t="s">
        <v>185</v>
      </c>
      <c r="G23" s="162"/>
      <c r="H23" s="162"/>
      <c r="I23" s="162"/>
      <c r="J23" s="113">
        <v>15491</v>
      </c>
      <c r="K23" s="113">
        <v>15492</v>
      </c>
      <c r="L23" s="113" t="s">
        <v>175</v>
      </c>
      <c r="M23" s="162" t="s">
        <v>188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15255</v>
      </c>
      <c r="D25" s="114">
        <v>15257</v>
      </c>
      <c r="E25" s="113" t="s">
        <v>177</v>
      </c>
      <c r="F25" s="162" t="s">
        <v>186</v>
      </c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0.25069444444444444</v>
      </c>
      <c r="D30" s="42"/>
      <c r="E30" s="42"/>
      <c r="F30" s="42"/>
      <c r="G30" s="42">
        <v>0.17013888888888887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0.42083333333333328</v>
      </c>
    </row>
    <row r="31" spans="2:16" ht="14.15" customHeight="1" x14ac:dyDescent="0.45">
      <c r="B31" s="36" t="s">
        <v>164</v>
      </c>
      <c r="C31" s="46">
        <f>H17-G17</f>
        <v>0.25416666666666665</v>
      </c>
      <c r="D31" s="7"/>
      <c r="E31" s="7"/>
      <c r="F31" s="7"/>
      <c r="G31" s="7">
        <f>G17+24-F17</f>
        <v>23.197916666666668</v>
      </c>
      <c r="H31" s="7"/>
      <c r="I31" s="7"/>
      <c r="J31" s="7"/>
      <c r="K31" s="7">
        <f>F17-E17</f>
        <v>2.0833333333333259E-2</v>
      </c>
      <c r="L31" s="7"/>
      <c r="M31" s="7"/>
      <c r="N31" s="7"/>
      <c r="O31" s="47"/>
      <c r="P31" s="45">
        <f>SUM(C31:N31)</f>
        <v>23.472916666666666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0.25416666666666665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23.197916666666668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2.0833333333333259E-2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23.472916666666666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187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63"/>
      <c r="N36" s="164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8" t="s">
        <v>166</v>
      </c>
      <c r="C53" s="179"/>
      <c r="D53" s="111"/>
      <c r="E53" s="111">
        <v>1.01</v>
      </c>
      <c r="F53" s="111">
        <v>1.24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929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-163.9</v>
      </c>
      <c r="E72" s="99" t="s">
        <v>117</v>
      </c>
      <c r="F72" s="59">
        <v>18.3</v>
      </c>
      <c r="G72" s="59">
        <v>18.2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-168.3</v>
      </c>
      <c r="D73" s="59">
        <v>-168.9</v>
      </c>
      <c r="E73" s="101" t="s">
        <v>121</v>
      </c>
      <c r="F73" s="60">
        <v>27.3</v>
      </c>
      <c r="G73" s="60">
        <v>18.7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-194.6</v>
      </c>
      <c r="D74" s="59">
        <v>-192.2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-111.9</v>
      </c>
      <c r="D75" s="59">
        <v>-112.2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26.9</v>
      </c>
      <c r="D76" s="59">
        <v>26.9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22.8</v>
      </c>
      <c r="D77" s="59">
        <v>22.9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20.9</v>
      </c>
      <c r="D78" s="59">
        <v>21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19.399999999999999</v>
      </c>
      <c r="D79" s="59">
        <v>19.600000000000001</v>
      </c>
      <c r="E79" s="99" t="s">
        <v>151</v>
      </c>
      <c r="F79" s="59">
        <v>15.1</v>
      </c>
      <c r="G79" s="59">
        <v>15.5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8.1299999999999997E-5</v>
      </c>
      <c r="D80" s="63">
        <v>8.1299999999999997E-5</v>
      </c>
      <c r="E80" s="101" t="s">
        <v>156</v>
      </c>
      <c r="F80" s="60">
        <v>26.5</v>
      </c>
      <c r="G80" s="60">
        <v>18.7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2025-04-18T10:42:03Z</dcterms:modified>
</cp:coreProperties>
</file>