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111CBDCB-D069-41CB-902B-D3999BC960D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<sst xmlns="http://schemas.openxmlformats.org/spreadsheetml/2006/main" count="208" uniqueCount="192">
  <si>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</si>
  <si>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</si>
  <si>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</si>
  <si>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</si>
  <si>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</si>
  <si>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</si>
  <si>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</si>
  <si>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</si>
  <si>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</si>
  <si>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</si>
  <si>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</si>
  <si>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</si>
  <si>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</si>
  <si>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</si>
  <si>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</si>
  <si>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</si>
  <si>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</si>
  <si>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</si>
  <si>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</si>
  <si>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</si>
  <si>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</si>
  <si>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</si>
  <si>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</si>
  <si>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</si>
  <si>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</si>
  <si>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</si>
  <si>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</si>
  <si>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</si>
  <si>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</si>
  <si>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</si>
  <si>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</si>
  <si>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</si>
  <si>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</si>
  <si>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</si>
  <si>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</si>
  <si>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</si>
  <si>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</si>
  <si>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</si>
  <si>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</si>
  <si>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</si>
  <si>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</si>
  <si>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</si>
  <si>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</si>
  <si>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</si>
  <si>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</si>
  <si>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</si>
  <si>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</si>
  <si>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</si>
  <si>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</si>
  <si>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</si>
  <si>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</si>
  <si>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</si>
  <si>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</si>
  <si>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</si>
  <si>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</si>
  <si>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</si>
  <si>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</si>
  <si>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</si>
  <si>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</si>
  <si>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</si>
  <si>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</si>
  <si>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</si>
  <si>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</si>
  <si>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</si>
  <si>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</si>
  <si>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</si>
  <si>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</si>
  <si>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</si>
  <si>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</si>
  <si>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</si>
  <si>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</si>
  <si>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</si>
  <si>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</si>
  <si>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</si>
  <si>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</si>
  <si>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</si>
  <si>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</si>
  <si>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</si>
  <si>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</si>
  <si>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</si>
  <si>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</si>
  <si>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</si>
  <si>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</si>
  <si>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</si>
  <si>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</si>
  <si>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</si>
  <si>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</si>
  <si>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</si>
  <si>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</si>
  <si>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</si>
  <si>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</si>
  <si>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</si>
  <si>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</si>
  <si>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</si>
  <si>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</si>
  <si>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</si>
  <si>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</si>
  <si>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</si>
  <si>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</si>
  <si>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</si>
  <si>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</si>
  <si>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</si>
  <si>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</si>
  <si>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</si>
  <si>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</si>
  <si>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</si>
  <si>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</si>
  <si>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</si>
  <si>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</si>
  <si>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</si>
  <si>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</si>
  <si>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</si>
  <si>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</si>
  <si>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</si>
  <si>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</si>
  <si>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</si>
  <si>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</si>
  <si>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</si>
  <si>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</si>
  <si>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</si>
  <si>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</si>
  <si>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</si>
  <si>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</si>
  <si>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</si>
  <si>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</si>
  <si>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</si>
  <si>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</si>
  <si>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</si>
  <si>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</si>
  <si>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</si>
  <si>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</si>
  <si>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</si>
  <si>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</si>
  <si>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</si>
  <si>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</si>
  <si>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</si>
  <si>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</si>
  <si>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</si>
  <si>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</si>
  <si>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</si>
  <si>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</si>
  <si>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</si>
  <si>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</si>
  <si>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</si>
  <si>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</si>
  <si>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</si>
  <si>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</si>
  <si>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</si>
  <si>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</si>
  <si>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</si>
  <si>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</si>
  <si>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</si>
  <si>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</si>
  <si>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</si>
  <si>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</si>
  <si>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</si>
  <si>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</si>
  <si>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</si>
  <si>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</si>
  <si>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</si>
  <si>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</si>
  <si>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</si>
  <si>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</si>
  <si>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</si>
  <si>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</si>
  <si>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</si>
  <si>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</si>
  <si>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</si>
  <si>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</si>
  <si>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</si>
  <si>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</si>
  <si>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</si>
  <si>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</si>
  <si>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</si>
  <si>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</si>
  <si>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</si>
  <si>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</si>
  <si>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</si>
  <si>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</si>
  <si>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DEEPS</t>
    <phoneticPr fontId="3" type="noConversion"/>
  </si>
  <si>
    <t>BLG Normal mode(mklist.f) LAST No.</t>
    <phoneticPr fontId="3" type="noConversion"/>
  </si>
  <si>
    <t>1. 월령 40% 이하로 방풍막 해제</t>
    <phoneticPr fontId="3" type="noConversion"/>
  </si>
  <si>
    <t>허정환</t>
    <phoneticPr fontId="3" type="noConversion"/>
  </si>
  <si>
    <t>DEEPS-KSPT</t>
    <phoneticPr fontId="3" type="noConversion"/>
  </si>
  <si>
    <t>ALL</t>
    <phoneticPr fontId="3" type="noConversion"/>
  </si>
  <si>
    <t>SW</t>
    <phoneticPr fontId="3" type="noConversion"/>
  </si>
  <si>
    <t>20s/21k 50s/21k</t>
    <phoneticPr fontId="3" type="noConversion"/>
  </si>
  <si>
    <t>30s/25k 40s/24k</t>
    <phoneticPr fontId="3" type="noConversion"/>
  </si>
  <si>
    <t>N</t>
    <phoneticPr fontId="3" type="noConversion"/>
  </si>
  <si>
    <t>M_010653-010654:N</t>
    <phoneticPr fontId="3" type="noConversion"/>
  </si>
  <si>
    <t>50s/20k 40s/22k 30s/22k</t>
    <phoneticPr fontId="3" type="noConversion"/>
  </si>
  <si>
    <t>50s/20k 30s/19k 20s/20k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</si>
</sst>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45749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100</v>
      </c>
      <c r="M3" s="165"/>
      <c r="N3" s="65" t="s">
        <v>3</v>
      </c>
      <c r="O3" s="165">
        <f>(P31-P33)/P31*100</f>
        <v>100</v>
      </c>
      <c r="P3" s="165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0.97222222222222221</v>
      </c>
      <c r="D9" s="8">
        <v>1.2</v>
      </c>
      <c r="E9" s="8">
        <v>13.8</v>
      </c>
      <c r="F9" s="8">
        <v>21</v>
      </c>
      <c r="G9" s="35" t="s">
        <v>188</v>
      </c>
      <c r="H9" s="8">
        <v>1.5</v>
      </c>
      <c r="I9" s="35">
        <v>15.9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0.20486111111111113</v>
      </c>
      <c r="D10" s="8">
        <v>1.2</v>
      </c>
      <c r="E10" s="8">
        <v>13</v>
      </c>
      <c r="F10" s="8">
        <v>25</v>
      </c>
      <c r="G10" s="115" t="s">
        <v>188</v>
      </c>
      <c r="H10" s="8">
        <v>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0.42777777777777781</v>
      </c>
      <c r="D11" s="14">
        <v>0.9</v>
      </c>
      <c r="E11" s="14">
        <v>13.2</v>
      </c>
      <c r="F11" s="14">
        <v>15</v>
      </c>
      <c r="G11" s="115" t="s">
        <v>185</v>
      </c>
      <c r="H11" s="14">
        <v>0.7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23.455555555555556</v>
      </c>
      <c r="D12" s="18">
        <f>AVERAGE(D9:D11)</f>
        <v>1.0999999999999999</v>
      </c>
      <c r="E12" s="18">
        <f>AVERAGE(E9:E11)</f>
        <v>13.333333333333334</v>
      </c>
      <c r="F12" s="19">
        <f>AVERAGE(F9:F11)</f>
        <v>20.333333333333332</v>
      </c>
      <c r="G12" s="20"/>
      <c r="H12" s="21">
        <f>AVERAGE(H9:H11)</f>
        <v>1.0666666666666667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179</v>
      </c>
      <c r="G16" s="26" t="s">
        <v>183</v>
      </c>
      <c r="H16" s="26" t="s">
        <v>178</v>
      </c>
      <c r="I16" s="26" t="s">
        <v>184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0.92361111111111116</v>
      </c>
      <c r="D17" s="27">
        <v>0.92638888888888893</v>
      </c>
      <c r="E17" s="27">
        <v>0.97222222222222221</v>
      </c>
      <c r="F17" s="27">
        <v>0.99444444444444446</v>
      </c>
      <c r="G17" s="27">
        <v>0.17986111111111111</v>
      </c>
      <c r="H17" s="27">
        <v>0.20208333333333331</v>
      </c>
      <c r="I17" s="27">
        <v>0.42777777777777781</v>
      </c>
      <c r="J17" s="27"/>
      <c r="K17" s="27"/>
      <c r="L17" s="27"/>
      <c r="M17" s="27"/>
      <c r="N17" s="27"/>
      <c r="O17" s="27"/>
      <c r="P17" s="27">
        <v>0.44027777777777777</v>
      </c>
    </row>
    <row r="18" spans="2:16" ht="14.15" customHeight="1" x14ac:dyDescent="0.45">
      <c r="B18" s="34" t="s">
        <v>43</v>
      </c>
      <c r="C18" s="26">
        <v>10495</v>
      </c>
      <c r="D18" s="26">
        <v>10496</v>
      </c>
      <c r="E18" s="26">
        <v>10505</v>
      </c>
      <c r="F18" s="26">
        <v>10520</v>
      </c>
      <c r="G18" s="26">
        <v>10574</v>
      </c>
      <c r="H18" s="26">
        <v>10584</v>
      </c>
      <c r="I18" s="26">
        <v>10731</v>
      </c>
      <c r="J18" s="26"/>
      <c r="K18" s="26"/>
      <c r="L18" s="26"/>
      <c r="M18" s="26"/>
      <c r="N18" s="26"/>
      <c r="O18" s="26"/>
      <c r="P18" s="26">
        <v>10742</v>
      </c>
    </row>
    <row r="19" spans="2:16" ht="14.15" customHeight="1" thickBot="1" x14ac:dyDescent="0.5">
      <c r="B19" s="13" t="s">
        <v>44</v>
      </c>
      <c r="C19" s="28"/>
      <c r="D19" s="26">
        <v>10504</v>
      </c>
      <c r="E19" s="26">
        <v>10519</v>
      </c>
      <c r="F19" s="29">
        <v>10573</v>
      </c>
      <c r="G19" s="29">
        <v>10583</v>
      </c>
      <c r="H19" s="29">
        <v>10730</v>
      </c>
      <c r="I19" s="26">
        <v>10741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9</v>
      </c>
      <c r="E20" s="32">
        <f t="shared" ref="E20:O20" si="0">IF(ISNUMBER(E18),E19-E18+1,"")</f>
        <v>15</v>
      </c>
      <c r="F20" s="32">
        <f t="shared" si="0"/>
        <v>54</v>
      </c>
      <c r="G20" s="32">
        <f t="shared" si="0"/>
        <v>10</v>
      </c>
      <c r="H20" s="32">
        <f t="shared" si="0"/>
        <v>147</v>
      </c>
      <c r="I20" s="32">
        <f t="shared" si="0"/>
        <v>11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>
        <v>10501</v>
      </c>
      <c r="D23" s="114">
        <v>10502</v>
      </c>
      <c r="E23" s="113" t="s">
        <v>174</v>
      </c>
      <c r="F23" s="159" t="s">
        <v>186</v>
      </c>
      <c r="G23" s="159"/>
      <c r="H23" s="159"/>
      <c r="I23" s="159"/>
      <c r="J23" s="113">
        <v>10731</v>
      </c>
      <c r="K23" s="113">
        <v>10733</v>
      </c>
      <c r="L23" s="113" t="s">
        <v>175</v>
      </c>
      <c r="M23" s="159" t="s">
        <v>190</v>
      </c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176</v>
      </c>
      <c r="F24" s="159"/>
      <c r="G24" s="159"/>
      <c r="H24" s="159"/>
      <c r="I24" s="159"/>
      <c r="J24" s="113"/>
      <c r="K24" s="113"/>
      <c r="L24" s="113" t="s">
        <v>177</v>
      </c>
      <c r="M24" s="159"/>
      <c r="N24" s="159"/>
      <c r="O24" s="159"/>
      <c r="P24" s="159"/>
    </row>
    <row r="25" spans="2:16" ht="13.5" customHeight="1" x14ac:dyDescent="0.45">
      <c r="B25" s="173"/>
      <c r="C25" s="114">
        <v>10503</v>
      </c>
      <c r="D25" s="114">
        <v>10504</v>
      </c>
      <c r="E25" s="113" t="s">
        <v>177</v>
      </c>
      <c r="F25" s="159" t="s">
        <v>187</v>
      </c>
      <c r="G25" s="159"/>
      <c r="H25" s="159"/>
      <c r="I25" s="159"/>
      <c r="J25" s="113">
        <v>10734</v>
      </c>
      <c r="K25" s="113">
        <v>10736</v>
      </c>
      <c r="L25" s="113" t="s">
        <v>176</v>
      </c>
      <c r="M25" s="159" t="s">
        <v>191</v>
      </c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175</v>
      </c>
      <c r="F26" s="159"/>
      <c r="G26" s="159"/>
      <c r="H26" s="159"/>
      <c r="I26" s="159"/>
      <c r="J26" s="113"/>
      <c r="K26" s="113"/>
      <c r="L26" s="113" t="s">
        <v>174</v>
      </c>
      <c r="M26" s="159"/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0.20138888888888887</v>
      </c>
      <c r="D30" s="42"/>
      <c r="E30" s="42"/>
      <c r="F30" s="42"/>
      <c r="G30" s="42">
        <v>0.19999999999999998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0.40138888888888885</v>
      </c>
    </row>
    <row r="31" spans="2:16" ht="14.15" customHeight="1" x14ac:dyDescent="0.45">
      <c r="B31" s="36" t="s">
        <v>164</v>
      </c>
      <c r="C31" s="46">
        <v>0.22569444444444445</v>
      </c>
      <c r="D31" s="7"/>
      <c r="E31" s="7"/>
      <c r="F31" s="7"/>
      <c r="G31" s="7">
        <v>0.18541666666666667</v>
      </c>
      <c r="H31" s="7"/>
      <c r="I31" s="7">
        <v>2.2222222222222223E-2</v>
      </c>
      <c r="J31" s="7"/>
      <c r="K31" s="7">
        <v>2.2222222222222223E-2</v>
      </c>
      <c r="L31" s="7"/>
      <c r="M31" s="7"/>
      <c r="N31" s="7"/>
      <c r="O31" s="47"/>
      <c r="P31" s="45">
        <f>SUM(C31:N31)</f>
        <v>0.45555555555555549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0.22569444444444445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0.18541666666666667</v>
      </c>
      <c r="H34" s="108">
        <f t="shared" si="1"/>
        <v>0</v>
      </c>
      <c r="I34" s="108">
        <f>I31-I32-I33</f>
        <v>2.2222222222222223E-2</v>
      </c>
      <c r="J34" s="108">
        <f t="shared" si="1"/>
        <v>0</v>
      </c>
      <c r="K34" s="108">
        <f t="shared" si="1"/>
        <v>2.2222222222222223E-2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0.45555555555555549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189</v>
      </c>
      <c r="D36" s="154"/>
      <c r="E36" s="154"/>
      <c r="F36" s="154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41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>
        <v>0.81</v>
      </c>
      <c r="E53" s="111">
        <v>0.85</v>
      </c>
      <c r="F53" s="111">
        <v>0.88</v>
      </c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180</v>
      </c>
      <c r="C54" s="179"/>
      <c r="D54" s="179"/>
      <c r="E54" s="179"/>
      <c r="F54" s="111">
        <v>1164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-163.19999999999999</v>
      </c>
      <c r="D72" s="59">
        <v>-164.1</v>
      </c>
      <c r="E72" s="99" t="s">
        <v>117</v>
      </c>
      <c r="F72" s="59">
        <v>19.2</v>
      </c>
      <c r="G72" s="59">
        <v>18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</v>
      </c>
      <c r="D73" s="59">
        <v>-167.1</v>
      </c>
      <c r="E73" s="101" t="s">
        <v>121</v>
      </c>
      <c r="F73" s="60">
        <v>22.1</v>
      </c>
      <c r="G73" s="60">
        <v>19.8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-191.5</v>
      </c>
      <c r="D74" s="59">
        <v>-193.7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-110.2</v>
      </c>
      <c r="D75" s="59">
        <v>-112.5</v>
      </c>
      <c r="E75" s="101" t="s">
        <v>131</v>
      </c>
      <c r="F75" s="61">
        <v>25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</v>
      </c>
      <c r="D76" s="59">
        <v>26.5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23.8</v>
      </c>
      <c r="D77" s="59">
        <v>22.5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21.9</v>
      </c>
      <c r="D78" s="59">
        <v>20.7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20.399999999999999</v>
      </c>
      <c r="D79" s="59">
        <v>19.3</v>
      </c>
      <c r="E79" s="99" t="s">
        <v>151</v>
      </c>
      <c r="F79" s="59">
        <v>22.1</v>
      </c>
      <c r="G79" s="59">
        <v>13.7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7.4099999999999999E-5</v>
      </c>
      <c r="D80" s="63">
        <v>7.9300000000000003E-5</v>
      </c>
      <c r="E80" s="101" t="s">
        <v>156</v>
      </c>
      <c r="F80" s="60">
        <v>16</v>
      </c>
      <c r="G80" s="60">
        <v>16.2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181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2025-04-02T10:47:00Z</dcterms:modified>
</cp:coreProperties>
</file>