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1_{4E0C814A-4D30-4F34-86F9-CCA8DA682F7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<sst xmlns="http://schemas.openxmlformats.org/spreadsheetml/2006/main" count="205" uniqueCount="188">
  <si>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</si>
  <si>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</si>
  <si>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</si>
  <si>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</si>
  <si>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</si>
  <si>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</si>
  <si>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</si>
  <si>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</si>
  <si>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</si>
  <si>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</si>
  <si>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</si>
  <si>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</si>
  <si>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</si>
  <si>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</si>
  <si>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</si>
  <si>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</si>
  <si>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</si>
  <si>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</si>
  <si>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</si>
  <si>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</si>
  <si>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</si>
  <si>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</si>
  <si>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</si>
  <si>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</si>
  <si>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</si>
  <si>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</si>
  <si>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</si>
  <si>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</si>
  <si>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</si>
  <si>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</si>
  <si>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</si>
  <si>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</si>
  <si>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</si>
  <si>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</si>
  <si>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</si>
  <si>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</si>
  <si>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</si>
  <si>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</si>
  <si>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</si>
  <si>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</si>
  <si>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</si>
  <si>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</si>
  <si>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</si>
  <si>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</si>
  <si>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</si>
  <si>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</si>
  <si>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</si>
  <si>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</si>
  <si>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</si>
  <si>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</si>
  <si>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</si>
  <si>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</si>
  <si>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</si>
  <si>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</si>
  <si>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</si>
  <si>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</si>
  <si>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</si>
  <si>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</si>
  <si>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</si>
  <si>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</si>
  <si>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</si>
  <si>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</si>
  <si>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</si>
  <si>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</si>
  <si>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</si>
  <si>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</si>
  <si>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</si>
  <si>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</si>
  <si>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</si>
  <si>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</si>
  <si>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</si>
  <si>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</si>
  <si>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</si>
  <si>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</si>
  <si>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</si>
  <si>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</si>
  <si>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</si>
  <si>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</si>
  <si>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</si>
  <si>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</si>
  <si>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</si>
  <si>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</si>
  <si>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</si>
  <si>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</si>
  <si>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</si>
  <si>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</si>
  <si>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</si>
  <si>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</si>
  <si>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</si>
  <si>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</si>
  <si>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</si>
  <si>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</si>
  <si>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</si>
  <si>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</si>
  <si>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</si>
  <si>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</si>
  <si>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</si>
  <si>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</si>
  <si>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</si>
  <si>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</si>
  <si>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</si>
  <si>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</si>
  <si>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</si>
  <si>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</si>
  <si>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</si>
  <si>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</si>
  <si>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</si>
  <si>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</si>
  <si>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</si>
  <si>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</si>
  <si>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</si>
  <si>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</si>
  <si>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</si>
  <si>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</si>
  <si>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</si>
  <si>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</si>
  <si>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</si>
  <si>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</si>
  <si>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</si>
  <si>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</si>
  <si>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</si>
  <si>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</si>
  <si>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</si>
  <si>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</si>
  <si>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</si>
  <si>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</si>
  <si>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</si>
  <si>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</si>
  <si>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</si>
  <si>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</si>
  <si>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</si>
  <si>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</si>
  <si>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</si>
  <si>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</si>
  <si>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</si>
  <si>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</si>
  <si>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</si>
  <si>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</si>
  <si>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</si>
  <si>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</si>
  <si>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</si>
  <si>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</si>
  <si>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</si>
  <si>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</si>
  <si>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</si>
  <si>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</si>
  <si>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</si>
  <si>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</si>
  <si>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</si>
  <si>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</si>
  <si>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</si>
  <si>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</si>
  <si>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</si>
  <si>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</si>
  <si>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</si>
  <si>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</si>
  <si>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</si>
  <si>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</si>
  <si>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</si>
  <si>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</si>
  <si>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</si>
  <si>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</si>
  <si>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</si>
  <si>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</si>
  <si>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</si>
  <si>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</si>
  <si>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</si>
  <si>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</si>
  <si>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</si>
  <si>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</si>
  <si>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</si>
  <si>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</si>
  <si>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</si>
  <si>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</si>
  <si>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</si>
  <si>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</si>
  <si>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</si>
  <si>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</si>
  <si>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</si>
  <si>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N</t>
    <phoneticPr fontId="3" type="noConversion"/>
  </si>
  <si>
    <t>DEEPS</t>
    <phoneticPr fontId="3" type="noConversion"/>
  </si>
  <si>
    <t>BLG Normal mode(mklist.f) LAST No.</t>
    <phoneticPr fontId="3" type="noConversion"/>
  </si>
  <si>
    <t>1. 월령 40% 이하로 방풍막 해제</t>
    <phoneticPr fontId="3" type="noConversion"/>
  </si>
  <si>
    <t>허정환</t>
    <phoneticPr fontId="3" type="noConversion"/>
  </si>
  <si>
    <t>DEEPS-KSPT</t>
    <phoneticPr fontId="3" type="noConversion"/>
  </si>
  <si>
    <t>SE</t>
    <phoneticPr fontId="3" type="noConversion"/>
  </si>
  <si>
    <t>M_009342-009343:N</t>
    <phoneticPr fontId="3" type="noConversion"/>
  </si>
  <si>
    <t>M_009402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</si>
</sst>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6" zoomScale="146" zoomScaleNormal="146" workbookViewId="0">
      <selection activeCell="F24" sqref="F24:I2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3">
        <v>45745</v>
      </c>
      <c r="D3" s="164"/>
      <c r="E3" s="1"/>
      <c r="F3" s="1"/>
      <c r="G3" s="1"/>
      <c r="H3" s="1"/>
      <c r="I3" s="1"/>
      <c r="J3" s="1"/>
      <c r="K3" s="65" t="s">
        <v>2</v>
      </c>
      <c r="L3" s="165">
        <f>(P31-(P32+P33))/P31*100</f>
        <v>100</v>
      </c>
      <c r="M3" s="165"/>
      <c r="N3" s="65" t="s">
        <v>3</v>
      </c>
      <c r="O3" s="165">
        <f>(P31-P33)/P31*100</f>
        <v>100</v>
      </c>
      <c r="P3" s="165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2" t="s">
        <v>7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0.97569444444444453</v>
      </c>
      <c r="D9" s="8">
        <v>2.8</v>
      </c>
      <c r="E9" s="8">
        <v>14.5</v>
      </c>
      <c r="F9" s="8">
        <v>56</v>
      </c>
      <c r="G9" s="35" t="s">
        <v>185</v>
      </c>
      <c r="H9" s="8">
        <v>0.4</v>
      </c>
      <c r="I9" s="35">
        <v>0.1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0.16666666666666666</v>
      </c>
      <c r="D10" s="8">
        <v>1.1000000000000001</v>
      </c>
      <c r="E10" s="8">
        <v>13.9</v>
      </c>
      <c r="F10" s="8">
        <v>58</v>
      </c>
      <c r="G10" s="115" t="s">
        <v>179</v>
      </c>
      <c r="H10" s="8">
        <v>1.3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0.42499999999999999</v>
      </c>
      <c r="D11" s="14">
        <v>0.9</v>
      </c>
      <c r="E11" s="14">
        <v>13.4</v>
      </c>
      <c r="F11" s="14">
        <v>59</v>
      </c>
      <c r="G11" s="115" t="s">
        <v>179</v>
      </c>
      <c r="H11" s="14">
        <v>2.2000000000000002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23.449305555555558</v>
      </c>
      <c r="D12" s="18">
        <f>AVERAGE(D9:D11)</f>
        <v>1.5999999999999999</v>
      </c>
      <c r="E12" s="18">
        <f>AVERAGE(E9:E11)</f>
        <v>13.933333333333332</v>
      </c>
      <c r="F12" s="19">
        <f>AVERAGE(F9:F11)</f>
        <v>57.666666666666664</v>
      </c>
      <c r="G12" s="20"/>
      <c r="H12" s="21">
        <f>AVERAGE(H9:H11)</f>
        <v>1.3</v>
      </c>
      <c r="I12" s="22"/>
      <c r="J12" s="23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2" t="s">
        <v>26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180</v>
      </c>
      <c r="G16" s="26" t="s">
        <v>184</v>
      </c>
      <c r="H16" s="26" t="s">
        <v>178</v>
      </c>
      <c r="I16" s="26" t="s">
        <v>172</v>
      </c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0.94861111111111107</v>
      </c>
      <c r="D17" s="27">
        <v>0.95000000000000007</v>
      </c>
      <c r="E17" s="27">
        <v>0.97569444444444453</v>
      </c>
      <c r="F17" s="27">
        <v>2.0833333333333333E-3</v>
      </c>
      <c r="G17" s="27">
        <v>0.19236111111111112</v>
      </c>
      <c r="H17" s="27">
        <v>0.21805555555555556</v>
      </c>
      <c r="I17" s="27">
        <v>0.42499999999999999</v>
      </c>
      <c r="J17" s="27"/>
      <c r="K17" s="27"/>
      <c r="L17" s="27"/>
      <c r="M17" s="27"/>
      <c r="N17" s="27"/>
      <c r="O17" s="27"/>
      <c r="P17" s="27">
        <v>0.43055555555555558</v>
      </c>
    </row>
    <row r="18" spans="2:16" ht="14.15" customHeight="1" x14ac:dyDescent="0.45">
      <c r="B18" s="34" t="s">
        <v>43</v>
      </c>
      <c r="C18" s="26">
        <v>9326</v>
      </c>
      <c r="D18" s="26">
        <v>9327</v>
      </c>
      <c r="E18" s="26">
        <v>9332</v>
      </c>
      <c r="F18" s="26">
        <v>9348</v>
      </c>
      <c r="G18" s="26">
        <v>9403</v>
      </c>
      <c r="H18" s="26">
        <v>9415</v>
      </c>
      <c r="I18" s="26">
        <v>9556</v>
      </c>
      <c r="J18" s="26"/>
      <c r="K18" s="26"/>
      <c r="L18" s="26"/>
      <c r="M18" s="26"/>
      <c r="N18" s="26"/>
      <c r="O18" s="26"/>
      <c r="P18" s="26">
        <v>9561</v>
      </c>
    </row>
    <row r="19" spans="2:16" ht="14.15" customHeight="1" thickBot="1" x14ac:dyDescent="0.5">
      <c r="B19" s="13" t="s">
        <v>44</v>
      </c>
      <c r="C19" s="28"/>
      <c r="D19" s="26">
        <v>9331</v>
      </c>
      <c r="E19" s="26">
        <v>9347</v>
      </c>
      <c r="F19" s="29">
        <v>9402</v>
      </c>
      <c r="G19" s="29">
        <v>9414</v>
      </c>
      <c r="H19" s="29">
        <v>9555</v>
      </c>
      <c r="I19" s="26">
        <v>9560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16</v>
      </c>
      <c r="F20" s="32">
        <f t="shared" si="0"/>
        <v>55</v>
      </c>
      <c r="G20" s="32">
        <f t="shared" si="0"/>
        <v>12</v>
      </c>
      <c r="H20" s="32">
        <f t="shared" si="0"/>
        <v>141</v>
      </c>
      <c r="I20" s="32">
        <f t="shared" si="0"/>
        <v>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3" t="s">
        <v>46</v>
      </c>
      <c r="C22" s="34" t="s">
        <v>22</v>
      </c>
      <c r="D22" s="34" t="s">
        <v>24</v>
      </c>
      <c r="E22" s="34" t="s">
        <v>47</v>
      </c>
      <c r="F22" s="174" t="s">
        <v>48</v>
      </c>
      <c r="G22" s="174"/>
      <c r="H22" s="174"/>
      <c r="I22" s="174"/>
      <c r="J22" s="34" t="s">
        <v>22</v>
      </c>
      <c r="K22" s="34" t="s">
        <v>24</v>
      </c>
      <c r="L22" s="34" t="s">
        <v>47</v>
      </c>
      <c r="M22" s="174" t="s">
        <v>48</v>
      </c>
      <c r="N22" s="174"/>
      <c r="O22" s="174"/>
      <c r="P22" s="174"/>
    </row>
    <row r="23" spans="2:16" ht="13.5" customHeight="1" x14ac:dyDescent="0.45">
      <c r="B23" s="173"/>
      <c r="C23" s="114"/>
      <c r="D23" s="114"/>
      <c r="E23" s="113" t="s">
        <v>174</v>
      </c>
      <c r="F23" s="159"/>
      <c r="G23" s="159"/>
      <c r="H23" s="159"/>
      <c r="I23" s="159"/>
      <c r="J23" s="113"/>
      <c r="K23" s="113"/>
      <c r="L23" s="113" t="s">
        <v>175</v>
      </c>
      <c r="M23" s="159"/>
      <c r="N23" s="159"/>
      <c r="O23" s="159"/>
      <c r="P23" s="159"/>
    </row>
    <row r="24" spans="2:16" ht="13.5" customHeight="1" x14ac:dyDescent="0.45">
      <c r="B24" s="173"/>
      <c r="C24" s="35"/>
      <c r="D24" s="35"/>
      <c r="E24" s="113" t="s">
        <v>176</v>
      </c>
      <c r="F24" s="159"/>
      <c r="G24" s="159"/>
      <c r="H24" s="159"/>
      <c r="I24" s="159"/>
      <c r="J24" s="113"/>
      <c r="K24" s="113"/>
      <c r="L24" s="113" t="s">
        <v>177</v>
      </c>
      <c r="M24" s="159"/>
      <c r="N24" s="159"/>
      <c r="O24" s="159"/>
      <c r="P24" s="159"/>
    </row>
    <row r="25" spans="2:16" ht="13.5" customHeight="1" x14ac:dyDescent="0.45">
      <c r="B25" s="173"/>
      <c r="C25" s="114"/>
      <c r="D25" s="114"/>
      <c r="E25" s="113" t="s">
        <v>177</v>
      </c>
      <c r="F25" s="159"/>
      <c r="G25" s="159"/>
      <c r="H25" s="159"/>
      <c r="I25" s="159"/>
      <c r="J25" s="113"/>
      <c r="K25" s="113"/>
      <c r="L25" s="113" t="s">
        <v>176</v>
      </c>
      <c r="M25" s="159"/>
      <c r="N25" s="159"/>
      <c r="O25" s="159"/>
      <c r="P25" s="159"/>
    </row>
    <row r="26" spans="2:16" ht="13.5" customHeight="1" x14ac:dyDescent="0.45">
      <c r="B26" s="173"/>
      <c r="C26" s="35"/>
      <c r="D26" s="35"/>
      <c r="E26" s="113" t="s">
        <v>175</v>
      </c>
      <c r="F26" s="159"/>
      <c r="G26" s="159"/>
      <c r="H26" s="159"/>
      <c r="I26" s="159"/>
      <c r="J26" s="113"/>
      <c r="K26" s="113"/>
      <c r="L26" s="113" t="s">
        <v>174</v>
      </c>
      <c r="M26" s="159"/>
      <c r="N26" s="159"/>
      <c r="O26" s="159"/>
      <c r="P26" s="15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0.18888888888888888</v>
      </c>
      <c r="D30" s="42"/>
      <c r="E30" s="42"/>
      <c r="F30" s="42"/>
      <c r="G30" s="42">
        <v>0.20902777777777778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0.3979166666666667</v>
      </c>
    </row>
    <row r="31" spans="2:16" ht="14.15" customHeight="1" x14ac:dyDescent="0.45">
      <c r="B31" s="36" t="s">
        <v>164</v>
      </c>
      <c r="C31" s="46">
        <v>0.20694444444444446</v>
      </c>
      <c r="D31" s="7"/>
      <c r="E31" s="7"/>
      <c r="F31" s="7"/>
      <c r="G31" s="7">
        <v>0.19027777777777777</v>
      </c>
      <c r="H31" s="7"/>
      <c r="I31" s="7">
        <v>2.5694444444444447E-2</v>
      </c>
      <c r="J31" s="7"/>
      <c r="K31" s="7">
        <v>2.6388888888888889E-2</v>
      </c>
      <c r="L31" s="7"/>
      <c r="M31" s="7"/>
      <c r="N31" s="7"/>
      <c r="O31" s="47"/>
      <c r="P31" s="45">
        <f>SUM(C31:N31)</f>
        <v>0.44930555555555562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0.20694444444444446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0.19027777777777777</v>
      </c>
      <c r="H34" s="108">
        <f t="shared" si="1"/>
        <v>0</v>
      </c>
      <c r="I34" s="108">
        <f>I31-I32-I33</f>
        <v>2.5694444444444447E-2</v>
      </c>
      <c r="J34" s="108">
        <f t="shared" si="1"/>
        <v>0</v>
      </c>
      <c r="K34" s="108">
        <f t="shared" si="1"/>
        <v>2.6388888888888889E-2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0.44930555555555562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6" t="s">
        <v>66</v>
      </c>
      <c r="C36" s="154" t="s">
        <v>186</v>
      </c>
      <c r="D36" s="154"/>
      <c r="E36" s="154" t="s">
        <v>187</v>
      </c>
      <c r="F36" s="154"/>
      <c r="G36" s="154"/>
      <c r="H36" s="154"/>
      <c r="I36" s="154"/>
      <c r="J36" s="154"/>
      <c r="K36" s="154"/>
      <c r="L36" s="154"/>
      <c r="M36" s="160"/>
      <c r="N36" s="161"/>
      <c r="O36" s="160"/>
      <c r="P36" s="161"/>
    </row>
    <row r="37" spans="2:16" ht="18" customHeight="1" x14ac:dyDescent="0.45">
      <c r="B37" s="157"/>
      <c r="C37" s="154"/>
      <c r="D37" s="154"/>
      <c r="E37" s="154"/>
      <c r="F37" s="154"/>
      <c r="G37" s="155"/>
      <c r="H37" s="154"/>
      <c r="I37" s="154"/>
      <c r="J37" s="154"/>
      <c r="K37" s="154"/>
      <c r="L37" s="154"/>
      <c r="M37" s="154"/>
      <c r="N37" s="154"/>
      <c r="O37" s="154"/>
      <c r="P37" s="154"/>
    </row>
    <row r="38" spans="2:16" ht="18" customHeight="1" x14ac:dyDescent="0.45">
      <c r="B38" s="157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</row>
    <row r="39" spans="2:16" ht="18" customHeight="1" x14ac:dyDescent="0.45">
      <c r="B39" s="157"/>
      <c r="C39" s="154"/>
      <c r="D39" s="154"/>
      <c r="E39" s="154"/>
      <c r="F39" s="154"/>
      <c r="G39" s="154"/>
      <c r="H39" s="154"/>
      <c r="I39" s="155"/>
      <c r="J39" s="154"/>
      <c r="K39" s="154"/>
      <c r="L39" s="154"/>
      <c r="M39" s="154"/>
      <c r="N39" s="154"/>
      <c r="O39" s="154"/>
      <c r="P39" s="154"/>
    </row>
    <row r="40" spans="2:16" ht="18" customHeight="1" x14ac:dyDescent="0.45">
      <c r="B40" s="157"/>
      <c r="C40" s="154"/>
      <c r="D40" s="154"/>
      <c r="E40" s="154"/>
      <c r="F40" s="154"/>
      <c r="G40" s="155"/>
      <c r="H40" s="154"/>
      <c r="I40" s="154"/>
      <c r="J40" s="154"/>
      <c r="K40" s="154"/>
      <c r="L40" s="154"/>
      <c r="M40" s="154"/>
      <c r="N40" s="154"/>
      <c r="O40" s="154"/>
      <c r="P40" s="154"/>
    </row>
    <row r="41" spans="2:16" ht="18" customHeight="1" x14ac:dyDescent="0.45">
      <c r="B41" s="158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 x14ac:dyDescent="0.4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3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5" t="s">
        <v>166</v>
      </c>
      <c r="C53" s="176"/>
      <c r="D53" s="111">
        <v>1.56</v>
      </c>
      <c r="E53" s="111"/>
      <c r="F53" s="111"/>
      <c r="G53" s="176"/>
      <c r="H53" s="176"/>
      <c r="I53" s="176"/>
      <c r="J53" s="176"/>
      <c r="K53" s="176"/>
      <c r="L53" s="176"/>
      <c r="M53" s="176"/>
      <c r="N53" s="176"/>
      <c r="O53" s="176"/>
      <c r="P53" s="177"/>
    </row>
    <row r="54" spans="2:16" ht="14.15" customHeight="1" thickTop="1" thickBot="1" x14ac:dyDescent="0.5">
      <c r="B54" s="178" t="s">
        <v>181</v>
      </c>
      <c r="C54" s="179"/>
      <c r="D54" s="179"/>
      <c r="E54" s="179"/>
      <c r="F54" s="111">
        <v>667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-161.69999999999999</v>
      </c>
      <c r="D72" s="59">
        <v>-164</v>
      </c>
      <c r="E72" s="99" t="s">
        <v>117</v>
      </c>
      <c r="F72" s="59">
        <v>20.399999999999999</v>
      </c>
      <c r="G72" s="59">
        <v>18.5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-165.2</v>
      </c>
      <c r="D73" s="59">
        <v>-167.8</v>
      </c>
      <c r="E73" s="101" t="s">
        <v>121</v>
      </c>
      <c r="F73" s="60">
        <v>31.4</v>
      </c>
      <c r="G73" s="60">
        <v>30.3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-188.7</v>
      </c>
      <c r="D74" s="59">
        <v>-192.1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-105.7</v>
      </c>
      <c r="D75" s="59">
        <v>-112.4</v>
      </c>
      <c r="E75" s="101" t="s">
        <v>131</v>
      </c>
      <c r="F75" s="61">
        <v>25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30</v>
      </c>
      <c r="D76" s="59">
        <v>27.3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25.6</v>
      </c>
      <c r="D77" s="59">
        <v>23.2</v>
      </c>
      <c r="E77" s="101" t="s">
        <v>141</v>
      </c>
      <c r="F77" s="61">
        <v>245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23.7</v>
      </c>
      <c r="D78" s="59">
        <v>21.4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22.1</v>
      </c>
      <c r="D79" s="59">
        <v>19.899999999999999</v>
      </c>
      <c r="E79" s="99" t="s">
        <v>151</v>
      </c>
      <c r="F79" s="59">
        <v>21.4</v>
      </c>
      <c r="G79" s="59">
        <v>13.9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8.8200000000000003E-5</v>
      </c>
      <c r="D80" s="63">
        <v>8.0599999999999994E-5</v>
      </c>
      <c r="E80" s="101" t="s">
        <v>156</v>
      </c>
      <c r="F80" s="60">
        <v>39.799999999999997</v>
      </c>
      <c r="G80" s="60">
        <v>63.2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6" t="s">
        <v>160</v>
      </c>
      <c r="C84" s="166"/>
    </row>
    <row r="85" spans="2:16" ht="15" customHeight="1" x14ac:dyDescent="0.45">
      <c r="B85" s="167" t="s">
        <v>182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4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45">
      <c r="B87" s="170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2"/>
    </row>
    <row r="88" spans="2:16" ht="15" customHeight="1" x14ac:dyDescent="0.45">
      <c r="B88" s="170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2"/>
    </row>
    <row r="89" spans="2:16" ht="15" customHeight="1" x14ac:dyDescent="0.45">
      <c r="B89" s="185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2"/>
    </row>
    <row r="90" spans="2:16" ht="15" customHeight="1" x14ac:dyDescent="0.45">
      <c r="B90" s="170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2"/>
    </row>
    <row r="91" spans="2:16" ht="15" customHeight="1" x14ac:dyDescent="0.45">
      <c r="B91" s="170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2"/>
    </row>
    <row r="92" spans="2:16" ht="15" customHeight="1" x14ac:dyDescent="0.45">
      <c r="B92" s="170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2"/>
    </row>
    <row r="93" spans="2:16" ht="15" customHeight="1" x14ac:dyDescent="0.45">
      <c r="B93" s="170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2"/>
    </row>
    <row r="94" spans="2:16" ht="15" customHeight="1" x14ac:dyDescent="0.45">
      <c r="B94" s="170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2"/>
    </row>
    <row r="95" spans="2:16" ht="15" customHeight="1" x14ac:dyDescent="0.45">
      <c r="B95" s="170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2"/>
    </row>
    <row r="96" spans="2:16" ht="15" customHeight="1" x14ac:dyDescent="0.45">
      <c r="B96" s="170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2"/>
    </row>
    <row r="97" spans="2:16" ht="15" customHeight="1" x14ac:dyDescent="0.45">
      <c r="B97" s="170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2"/>
    </row>
    <row r="98" spans="2:16" ht="15" customHeight="1" x14ac:dyDescent="0.45">
      <c r="B98" s="170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2"/>
    </row>
    <row r="99" spans="2:16" ht="15" customHeight="1" x14ac:dyDescent="0.45">
      <c r="B99" s="182"/>
      <c r="C99" s="18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4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2025-03-29T10:25:38Z</dcterms:modified>
</cp:coreProperties>
</file>