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D51CDF23-4A7D-412D-91A4-C40E588CDC2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K31" i="1"/>
  <c r="C9" i="1"/>
  <c r="F31" i="1"/>
  <c r="C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<sst xmlns="http://schemas.openxmlformats.org/spreadsheetml/2006/main" count="208" uniqueCount="190">
  <si>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</si>
  <si>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</si>
  <si>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</si>
  <si>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</si>
  <si>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</si>
  <si>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</si>
  <si>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</si>
  <si>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</si>
  <si>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</si>
  <si>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</si>
  <si>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</si>
  <si>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</si>
  <si>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</si>
  <si>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</si>
  <si>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</si>
  <si>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</si>
  <si>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</si>
  <si>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</si>
  <si>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</si>
  <si>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</si>
  <si>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</si>
  <si>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</si>
  <si>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</si>
  <si>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</si>
  <si>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</si>
  <si>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</si>
  <si>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</si>
  <si>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</si>
  <si>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</si>
  <si>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</si>
  <si>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</si>
  <si>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</si>
  <si>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</si>
  <si>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</si>
  <si>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</si>
  <si>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</si>
  <si>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</si>
  <si>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</si>
  <si>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</si>
  <si>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</si>
  <si>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</si>
  <si>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</si>
  <si>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</si>
  <si>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</si>
  <si>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</si>
  <si>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</si>
  <si>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</si>
  <si>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</si>
  <si>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</si>
  <si>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</si>
  <si>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</si>
  <si>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</si>
  <si>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</si>
  <si>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</si>
  <si>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</si>
  <si>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</si>
  <si>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</si>
  <si>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</si>
  <si>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</si>
  <si>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</si>
  <si>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</si>
  <si>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</si>
  <si>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</si>
  <si>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</si>
  <si>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</si>
  <si>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</si>
  <si>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</si>
  <si>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</si>
  <si>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</si>
  <si>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</si>
  <si>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</si>
  <si>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</si>
  <si>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</si>
  <si>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</si>
  <si>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</si>
  <si>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</si>
  <si>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</si>
  <si>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</si>
  <si>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</si>
  <si>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</si>
  <si>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</si>
  <si>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</si>
  <si>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</si>
  <si>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</si>
  <si>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</si>
  <si>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</si>
  <si>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</si>
  <si>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</si>
  <si>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</si>
  <si>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</si>
  <si>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</si>
  <si>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</si>
  <si>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</si>
  <si>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</si>
  <si>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</si>
  <si>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</si>
  <si>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</si>
  <si>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</si>
  <si>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</si>
  <si>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</si>
  <si>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</si>
  <si>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</si>
  <si>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</si>
  <si>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</si>
  <si>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</si>
  <si>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</si>
  <si>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</si>
  <si>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</si>
  <si>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</si>
  <si>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</si>
  <si>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</si>
  <si>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</si>
  <si>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</si>
  <si>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</si>
  <si>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</si>
  <si>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</si>
  <si>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</si>
  <si>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</si>
  <si>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</si>
  <si>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</si>
  <si>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</si>
  <si>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</si>
  <si>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</si>
  <si>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</si>
  <si>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</si>
  <si>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</si>
  <si>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</si>
  <si>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</si>
  <si>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</si>
  <si>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</si>
  <si>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</si>
  <si>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</si>
  <si>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</si>
  <si>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</si>
  <si>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</si>
  <si>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</si>
  <si>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</si>
  <si>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</si>
  <si>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</si>
  <si>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</si>
  <si>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</si>
  <si>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</si>
  <si>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</si>
  <si>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</si>
  <si>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</si>
  <si>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</si>
  <si>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</si>
  <si>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</si>
  <si>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</si>
  <si>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</si>
  <si>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</si>
  <si>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</si>
  <si>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</si>
  <si>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</si>
  <si>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</si>
  <si>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</si>
  <si>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</si>
  <si>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</si>
  <si>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</si>
  <si>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</si>
  <si>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</si>
  <si>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</si>
  <si>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</si>
  <si>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</si>
  <si>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</si>
  <si>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</si>
  <si>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</si>
  <si>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</si>
  <si>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</si>
  <si>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</si>
  <si>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</si>
  <si>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</si>
  <si>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</si>
  <si>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</si>
  <si>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</si>
  <si>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</si>
  <si>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</si>
  <si>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</si>
  <si>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</si>
  <si>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</si>
  <si>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N</t>
    <phoneticPr fontId="3" type="noConversion"/>
  </si>
  <si>
    <t>KSP</t>
    <phoneticPr fontId="3" type="noConversion"/>
  </si>
  <si>
    <t>BLG Normal mode(mklist.f) LAST No.</t>
    <phoneticPr fontId="3" type="noConversion"/>
  </si>
  <si>
    <t>MMA-KS4</t>
    <phoneticPr fontId="3" type="noConversion"/>
  </si>
  <si>
    <t>1. 월령 40% 이하로 방풍막 해제</t>
    <phoneticPr fontId="3" type="noConversion"/>
  </si>
  <si>
    <t>O_008701</t>
    <phoneticPr fontId="3" type="noConversion"/>
  </si>
  <si>
    <t>O_008708</t>
    <phoneticPr fontId="3" type="noConversion"/>
  </si>
  <si>
    <t>1. [O_008701] TCS와의 연결 끊어지면서 오실레이션 발생 : stow 후 리미트로 인한 다음 타겟 시작</t>
    <phoneticPr fontId="3" type="noConversion"/>
  </si>
  <si>
    <t>2. [O_008708] TCS와의 연결 끊어지면서 오실레이션 발생 : stow 후 리미트로 인한 다음 타겟 시작</t>
    <phoneticPr fontId="3" type="noConversion"/>
  </si>
  <si>
    <t>3. [UT 08:08-08:12] RA SLIP 발생 후  정상화 하는 과정에서 TCS CRASH 발생 : 망원경 stow 후 TCS, EIB 순으로 재시작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</si>
</sst>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0" zoomScale="146" zoomScaleNormal="146" workbookViewId="0">
      <selection activeCell="J21" sqref="J2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45741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174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0.97916666666666663</v>
      </c>
      <c r="D9" s="8">
        <v>1.4</v>
      </c>
      <c r="E9" s="8">
        <v>12.44</v>
      </c>
      <c r="F9" s="8">
        <v>21</v>
      </c>
      <c r="G9" s="35" t="s">
        <v>180</v>
      </c>
      <c r="H9" s="8">
        <v>2.2000000000000002</v>
      </c>
      <c r="I9" s="35">
        <v>10.7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0.18124999999999999</v>
      </c>
      <c r="D10" s="8">
        <v>1.6</v>
      </c>
      <c r="E10" s="8">
        <v>12.9</v>
      </c>
      <c r="F10" s="8">
        <v>22</v>
      </c>
      <c r="G10" s="115" t="s">
        <v>180</v>
      </c>
      <c r="H10" s="8">
        <v>4.3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0.42569444444444443</v>
      </c>
      <c r="D11" s="14">
        <v>1.5</v>
      </c>
      <c r="E11" s="14">
        <v>13</v>
      </c>
      <c r="F11" s="14">
        <v>16</v>
      </c>
      <c r="G11" s="115" t="s">
        <v>180</v>
      </c>
      <c r="H11" s="14">
        <v>4.5999999999999996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23.446527777777778</v>
      </c>
      <c r="D12" s="18">
        <f>AVERAGE(D9:D11)</f>
        <v>1.5</v>
      </c>
      <c r="E12" s="18">
        <f>AVERAGE(E9:E11)</f>
        <v>12.780000000000001</v>
      </c>
      <c r="F12" s="19">
        <f>AVERAGE(F9:F11)</f>
        <v>19.666666666666668</v>
      </c>
      <c r="G12" s="20"/>
      <c r="H12" s="21">
        <f>AVERAGE(H9:H11)</f>
        <v>3.6999999999999997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181</v>
      </c>
      <c r="G16" s="26" t="s">
        <v>183</v>
      </c>
      <c r="H16" s="26" t="s">
        <v>179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0.97083333333333333</v>
      </c>
      <c r="D17" s="27">
        <v>0.97222222222222221</v>
      </c>
      <c r="E17" s="27">
        <v>0.97916666666666663</v>
      </c>
      <c r="F17" s="27">
        <v>0.99652777777777779</v>
      </c>
      <c r="G17" s="27">
        <v>9.375E-2</v>
      </c>
      <c r="H17" s="27">
        <v>0.23194444444444443</v>
      </c>
      <c r="I17" s="27">
        <v>0.42569444444444443</v>
      </c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8620</v>
      </c>
      <c r="D18" s="26">
        <v>8621</v>
      </c>
      <c r="E18" s="26">
        <v>8626</v>
      </c>
      <c r="F18" s="26">
        <v>8638</v>
      </c>
      <c r="G18" s="26">
        <v>8701</v>
      </c>
      <c r="H18" s="26">
        <v>8764</v>
      </c>
      <c r="I18" s="26">
        <v>8894</v>
      </c>
      <c r="J18" s="26"/>
      <c r="K18" s="26"/>
      <c r="L18" s="26"/>
      <c r="M18" s="26"/>
      <c r="N18" s="26"/>
      <c r="O18" s="26"/>
      <c r="P18" s="26">
        <v>8899</v>
      </c>
    </row>
    <row r="19" spans="2:16" ht="14.15" customHeight="1" thickBot="1" x14ac:dyDescent="0.5">
      <c r="B19" s="13" t="s">
        <v>44</v>
      </c>
      <c r="C19" s="28"/>
      <c r="D19" s="26">
        <v>8625</v>
      </c>
      <c r="E19" s="26">
        <v>8637</v>
      </c>
      <c r="F19" s="29">
        <v>8700</v>
      </c>
      <c r="G19" s="29">
        <v>8763</v>
      </c>
      <c r="H19" s="29">
        <v>8893</v>
      </c>
      <c r="I19" s="26">
        <v>8898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12</v>
      </c>
      <c r="F20" s="32">
        <f t="shared" si="0"/>
        <v>63</v>
      </c>
      <c r="G20" s="32">
        <f t="shared" si="0"/>
        <v>63</v>
      </c>
      <c r="H20" s="32">
        <f t="shared" si="0"/>
        <v>130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175</v>
      </c>
      <c r="F23" s="159"/>
      <c r="G23" s="159"/>
      <c r="H23" s="159"/>
      <c r="I23" s="159"/>
      <c r="J23" s="113"/>
      <c r="K23" s="113"/>
      <c r="L23" s="113" t="s">
        <v>176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177</v>
      </c>
      <c r="F24" s="159"/>
      <c r="G24" s="159"/>
      <c r="H24" s="159"/>
      <c r="I24" s="159"/>
      <c r="J24" s="113"/>
      <c r="K24" s="113"/>
      <c r="L24" s="113" t="s">
        <v>178</v>
      </c>
      <c r="M24" s="159"/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178</v>
      </c>
      <c r="F25" s="159"/>
      <c r="G25" s="159"/>
      <c r="H25" s="159"/>
      <c r="I25" s="159"/>
      <c r="J25" s="113"/>
      <c r="K25" s="113"/>
      <c r="L25" s="113" t="s">
        <v>177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176</v>
      </c>
      <c r="F26" s="159"/>
      <c r="G26" s="159"/>
      <c r="H26" s="159"/>
      <c r="I26" s="159"/>
      <c r="J26" s="113"/>
      <c r="K26" s="113"/>
      <c r="L26" s="113" t="s">
        <v>175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0.17847222222222223</v>
      </c>
      <c r="D30" s="42">
        <v>8.3333333333333329E-2</v>
      </c>
      <c r="E30" s="42"/>
      <c r="F30" s="42">
        <v>0.13055555555555556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0.39236111111111116</v>
      </c>
    </row>
    <row r="31" spans="2:16" ht="14.15" customHeight="1" x14ac:dyDescent="0.45">
      <c r="B31" s="36" t="s">
        <v>164</v>
      </c>
      <c r="C31" s="46">
        <f>I17-H17</f>
        <v>0.19375000000000001</v>
      </c>
      <c r="D31" s="7">
        <v>9.7222222222222224E-2</v>
      </c>
      <c r="E31" s="7"/>
      <c r="F31" s="7">
        <f>H17-G17</f>
        <v>0.13819444444444443</v>
      </c>
      <c r="G31" s="7"/>
      <c r="H31" s="7"/>
      <c r="I31" s="7"/>
      <c r="J31" s="7"/>
      <c r="K31" s="7">
        <f>F17-E17</f>
        <v>1.736111111111116E-2</v>
      </c>
      <c r="L31" s="7"/>
      <c r="M31" s="7"/>
      <c r="N31" s="7"/>
      <c r="O31" s="47"/>
      <c r="P31" s="45">
        <f>SUM(C31:N31)</f>
        <v>0.44652777777777786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0.19375000000000001</v>
      </c>
      <c r="D34" s="108">
        <f t="shared" ref="D34:N34" si="1">D31-D32-D33</f>
        <v>9.7222222222222224E-2</v>
      </c>
      <c r="E34" s="108">
        <f t="shared" si="1"/>
        <v>0</v>
      </c>
      <c r="F34" s="108">
        <f t="shared" si="1"/>
        <v>0.13819444444444443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1.736111111111116E-2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0.44652777777777786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185</v>
      </c>
      <c r="D36" s="154"/>
      <c r="E36" s="154" t="s">
        <v>186</v>
      </c>
      <c r="F36" s="154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41" t="s">
        <v>188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 t="s">
        <v>189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1.51</v>
      </c>
      <c r="E53" s="111">
        <v>2.0299999999999998</v>
      </c>
      <c r="F53" s="111">
        <v>1.44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182</v>
      </c>
      <c r="C54" s="179"/>
      <c r="D54" s="179"/>
      <c r="E54" s="179"/>
      <c r="F54" s="111">
        <v>316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-164.3</v>
      </c>
      <c r="E72" s="99" t="s">
        <v>117</v>
      </c>
      <c r="F72" s="59">
        <v>18.100000000000001</v>
      </c>
      <c r="G72" s="59">
        <v>17.2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-166.9</v>
      </c>
      <c r="E73" s="101" t="s">
        <v>121</v>
      </c>
      <c r="F73" s="60">
        <v>24</v>
      </c>
      <c r="G73" s="60">
        <v>18.5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-191.3</v>
      </c>
      <c r="D74" s="59">
        <v>-196.8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-109.1</v>
      </c>
      <c r="D75" s="59">
        <v>-113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</v>
      </c>
      <c r="D76" s="59">
        <v>26.2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22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19.399999999999999</v>
      </c>
      <c r="D79" s="59">
        <v>18.600000000000001</v>
      </c>
      <c r="E79" s="99" t="s">
        <v>151</v>
      </c>
      <c r="F79" s="59">
        <v>16.600000000000001</v>
      </c>
      <c r="G79" s="59">
        <v>12.7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8.3599999999999999E-5</v>
      </c>
      <c r="D80" s="63">
        <v>8.3599999999999999E-5</v>
      </c>
      <c r="E80" s="101" t="s">
        <v>156</v>
      </c>
      <c r="F80" s="60">
        <v>20.8</v>
      </c>
      <c r="G80" s="60">
        <v>20.7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184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2025-03-26T10:23:06Z</dcterms:modified>
</cp:coreProperties>
</file>