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EB9E61EE-3A08-40F1-926E-E8611AF4262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31" i="1"/>
  <c r="C3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<sst xmlns="http://schemas.openxmlformats.org/spreadsheetml/2006/main" count="214" uniqueCount="196">
  <si>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</si>
  <si>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</si>
  <si>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</si>
  <si>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</si>
  <si>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</si>
  <si>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</si>
  <si>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</si>
  <si>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</si>
  <si>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</si>
  <si>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</si>
  <si>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</si>
  <si>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</si>
  <si>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</si>
  <si>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</si>
  <si>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</si>
  <si>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</si>
  <si>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</si>
  <si>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</si>
  <si>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</si>
  <si>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</si>
  <si>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</si>
  <si>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</si>
  <si>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</si>
  <si>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</si>
  <si>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</si>
  <si>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</si>
  <si>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</si>
  <si>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</si>
  <si>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</si>
  <si>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</si>
  <si>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</si>
  <si>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</si>
  <si>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</si>
  <si>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</si>
  <si>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</si>
  <si>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</si>
  <si>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</si>
  <si>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</si>
  <si>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</si>
  <si>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</si>
  <si>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</si>
  <si>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</si>
  <si>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</si>
  <si>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</si>
  <si>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</si>
  <si>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</si>
  <si>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</si>
  <si>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</si>
  <si>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</si>
  <si>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</si>
  <si>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</si>
  <si>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</si>
  <si>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</si>
  <si>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</si>
  <si>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</si>
  <si>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</si>
  <si>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</si>
  <si>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</si>
  <si>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</si>
  <si>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</si>
  <si>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</si>
  <si>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</si>
  <si>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</si>
  <si>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</si>
  <si>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</si>
  <si>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</si>
  <si>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</si>
  <si>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</si>
  <si>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</si>
  <si>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</si>
  <si>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</si>
  <si>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</si>
  <si>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</si>
  <si>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</si>
  <si>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</si>
  <si>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</si>
  <si>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</si>
  <si>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</si>
  <si>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</si>
  <si>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</si>
  <si>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</si>
  <si>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</si>
  <si>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</si>
  <si>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</si>
  <si>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</si>
  <si>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</si>
  <si>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</si>
  <si>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</si>
  <si>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</si>
  <si>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</si>
  <si>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</si>
  <si>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</si>
  <si>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</si>
  <si>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</si>
  <si>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</si>
  <si>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</si>
  <si>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</si>
  <si>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</si>
  <si>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</si>
  <si>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</si>
  <si>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</si>
  <si>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</si>
  <si>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</si>
  <si>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</si>
  <si>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</si>
  <si>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</si>
  <si>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</si>
  <si>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</si>
  <si>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</si>
  <si>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</si>
  <si>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</si>
  <si>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</si>
  <si>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</si>
  <si>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</si>
  <si>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</si>
  <si>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</si>
  <si>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</si>
  <si>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</si>
  <si>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</si>
  <si>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</si>
  <si>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</si>
  <si>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</si>
  <si>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</si>
  <si>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</si>
  <si>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</si>
  <si>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</si>
  <si>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</si>
  <si>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</si>
  <si>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</si>
  <si>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</si>
  <si>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</si>
  <si>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</si>
  <si>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</si>
  <si>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</si>
  <si>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</si>
  <si>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</si>
  <si>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</si>
  <si>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</si>
  <si>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</si>
  <si>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</si>
  <si>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</si>
  <si>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</si>
  <si>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</si>
  <si>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</si>
  <si>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</si>
  <si>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</si>
  <si>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</si>
  <si>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</si>
  <si>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</si>
  <si>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</si>
  <si>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</si>
  <si>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</si>
  <si>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</si>
  <si>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</si>
  <si>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</si>
  <si>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</si>
  <si>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</si>
  <si>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</si>
  <si>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</si>
  <si>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</si>
  <si>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</si>
  <si>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</si>
  <si>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</si>
  <si>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</si>
  <si>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</si>
  <si>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</si>
  <si>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</si>
  <si>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</si>
  <si>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</si>
  <si>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</si>
  <si>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</si>
  <si>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</si>
  <si>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</si>
  <si>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</si>
  <si>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</si>
  <si>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</si>
  <si>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</si>
  <si>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</si>
  <si>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</si>
  <si>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</si>
  <si>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1. 월령 40% 이상으로 방풍막 설치</t>
    <phoneticPr fontId="3" type="noConversion"/>
  </si>
  <si>
    <t>S</t>
    <phoneticPr fontId="3" type="noConversion"/>
  </si>
  <si>
    <t>DEEPS</t>
    <phoneticPr fontId="3" type="noConversion"/>
  </si>
  <si>
    <t>E_007293</t>
    <phoneticPr fontId="3" type="noConversion"/>
  </si>
  <si>
    <t>20s/28k 30s/29k 40s/26k</t>
    <phoneticPr fontId="3" type="noConversion"/>
  </si>
  <si>
    <t xml:space="preserve">1. [E_007293] flat 촬영 시 mirror cover 닫고 촬영 </t>
    <phoneticPr fontId="3" type="noConversion"/>
  </si>
  <si>
    <t>2. [UT 02:21-02:24] Aux컴퓨터의 X manager 창이 닫힘 : IC.G 프로그램 재시작 후 gmon 재시작</t>
    <phoneticPr fontId="3" type="noConversion"/>
  </si>
  <si>
    <t>3. [UT 07:53-07:58] RA Oscillation 발생하여 스크립트 멈춤 : 망원경 stow 후 해당 라인부터 재시작하여 해결</t>
    <phoneticPr fontId="3" type="noConversion"/>
  </si>
  <si>
    <t>BLG Normal mode(mklist.f) LAST No.</t>
    <phoneticPr fontId="3" type="noConversion"/>
  </si>
  <si>
    <t>4. [UT 08:06-08:12] RA Oscillation 발생하여 스크립트 멈춤 : 망원경 stow 후 TCS, EIB, MOTOR순으로 재시작하여 해결</t>
    <phoneticPr fontId="3" type="noConversion"/>
  </si>
  <si>
    <t>20s/2k 30s/25k 40s/22k</t>
    <phoneticPr fontId="3" type="noConversion"/>
  </si>
  <si>
    <t>I_007493</t>
    <phoneticPr fontId="3" type="noConversion"/>
  </si>
  <si>
    <t>M_007492-007493:M</t>
    <phoneticPr fontId="3" type="noConversion"/>
  </si>
  <si>
    <t xml:space="preserve">5. [I_007493] PROJID, OBJECT 잘못 입력 </t>
    <phoneticPr fontId="3" type="noConversion"/>
  </si>
  <si>
    <t>60s/16k 40s/15k 30s/15k</t>
    <phoneticPr fontId="3" type="noConversion"/>
  </si>
  <si>
    <t>40s/15k 30s/18k 20s/18k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</si>
</sst>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I12" sqref="I1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45737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98.262243285939974</v>
      </c>
      <c r="M3" s="165"/>
      <c r="N3" s="65" t="s">
        <v>3</v>
      </c>
      <c r="O3" s="165">
        <f>(P31-P33)/P31*100</f>
        <v>98.262243285939974</v>
      </c>
      <c r="P3" s="165"/>
    </row>
    <row r="4" spans="2:16" ht="14.25" customHeight="1" x14ac:dyDescent="0.45">
      <c r="B4" s="33" t="s">
        <v>4</v>
      </c>
      <c r="C4" s="2" t="s">
        <v>174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0.98333333333333339</v>
      </c>
      <c r="D9" s="8">
        <v>1</v>
      </c>
      <c r="E9" s="8">
        <v>15.9</v>
      </c>
      <c r="F9" s="8">
        <v>22</v>
      </c>
      <c r="G9" s="35" t="s">
        <v>181</v>
      </c>
      <c r="H9" s="8">
        <v>2.5</v>
      </c>
      <c r="I9" s="35">
        <v>57.9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0.17986111111111111</v>
      </c>
      <c r="D10" s="8">
        <v>0.9</v>
      </c>
      <c r="E10" s="8">
        <v>15.6</v>
      </c>
      <c r="F10" s="8">
        <v>32</v>
      </c>
      <c r="G10" s="115" t="s">
        <v>181</v>
      </c>
      <c r="H10" s="8">
        <v>2.8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0.42291666666666666</v>
      </c>
      <c r="D11" s="14">
        <v>1</v>
      </c>
      <c r="E11" s="14">
        <v>14.9</v>
      </c>
      <c r="F11" s="14">
        <v>32</v>
      </c>
      <c r="G11" s="115" t="s">
        <v>181</v>
      </c>
      <c r="H11" s="14">
        <v>0.4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23.439583333333331</v>
      </c>
      <c r="D12" s="18">
        <f>AVERAGE(D9:D11)</f>
        <v>0.96666666666666667</v>
      </c>
      <c r="E12" s="18">
        <f>AVERAGE(E9:E11)</f>
        <v>15.466666666666667</v>
      </c>
      <c r="F12" s="19">
        <f>AVERAGE(F9:F11)</f>
        <v>28.666666666666668</v>
      </c>
      <c r="G12" s="20"/>
      <c r="H12" s="21">
        <f>AVERAGE(H9:H11)</f>
        <v>1.9000000000000001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0.95416666666666661</v>
      </c>
      <c r="D17" s="27">
        <v>0.95624999999999993</v>
      </c>
      <c r="E17" s="27">
        <v>0.98333333333333339</v>
      </c>
      <c r="F17" s="27">
        <v>2.0833333333333333E-3</v>
      </c>
      <c r="G17" s="27">
        <v>0.24652777777777779</v>
      </c>
      <c r="H17" s="27">
        <v>0.42291666666666666</v>
      </c>
      <c r="I17" s="27"/>
      <c r="J17" s="27"/>
      <c r="K17" s="27"/>
      <c r="L17" s="27"/>
      <c r="M17" s="27"/>
      <c r="N17" s="27"/>
      <c r="O17" s="27"/>
      <c r="P17" s="27">
        <v>0.44027777777777777</v>
      </c>
    </row>
    <row r="18" spans="2:16" ht="14.15" customHeight="1" x14ac:dyDescent="0.45">
      <c r="B18" s="34" t="s">
        <v>43</v>
      </c>
      <c r="C18" s="26">
        <v>7287</v>
      </c>
      <c r="D18" s="26">
        <v>7288</v>
      </c>
      <c r="E18" s="26">
        <v>7299</v>
      </c>
      <c r="F18" s="26">
        <v>7311</v>
      </c>
      <c r="G18" s="26">
        <v>7380</v>
      </c>
      <c r="H18" s="26">
        <v>7494</v>
      </c>
      <c r="I18" s="26"/>
      <c r="J18" s="26"/>
      <c r="K18" s="26"/>
      <c r="L18" s="26"/>
      <c r="M18" s="26"/>
      <c r="N18" s="26"/>
      <c r="O18" s="26"/>
      <c r="P18" s="26">
        <v>7505</v>
      </c>
    </row>
    <row r="19" spans="2:16" ht="14.15" customHeight="1" thickBot="1" x14ac:dyDescent="0.5">
      <c r="B19" s="13" t="s">
        <v>44</v>
      </c>
      <c r="C19" s="28"/>
      <c r="D19" s="26">
        <v>7298</v>
      </c>
      <c r="E19" s="26">
        <v>7310</v>
      </c>
      <c r="F19" s="29">
        <v>7379</v>
      </c>
      <c r="G19" s="29">
        <v>7493</v>
      </c>
      <c r="H19" s="29">
        <v>7504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69</v>
      </c>
      <c r="G20" s="32">
        <f t="shared" si="0"/>
        <v>114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>
        <v>7293</v>
      </c>
      <c r="D23" s="114">
        <v>7295</v>
      </c>
      <c r="E23" s="113" t="s">
        <v>175</v>
      </c>
      <c r="F23" s="159" t="s">
        <v>190</v>
      </c>
      <c r="G23" s="159"/>
      <c r="H23" s="159"/>
      <c r="I23" s="159"/>
      <c r="J23" s="113">
        <v>7494</v>
      </c>
      <c r="K23" s="113">
        <v>7496</v>
      </c>
      <c r="L23" s="113" t="s">
        <v>176</v>
      </c>
      <c r="M23" s="159" t="s">
        <v>194</v>
      </c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177</v>
      </c>
      <c r="F24" s="159"/>
      <c r="G24" s="159"/>
      <c r="H24" s="159"/>
      <c r="I24" s="159"/>
      <c r="J24" s="113"/>
      <c r="K24" s="113"/>
      <c r="L24" s="113" t="s">
        <v>178</v>
      </c>
      <c r="M24" s="159"/>
      <c r="N24" s="159"/>
      <c r="O24" s="159"/>
      <c r="P24" s="159"/>
    </row>
    <row r="25" spans="2:16" ht="13.5" customHeight="1" x14ac:dyDescent="0.45">
      <c r="B25" s="173"/>
      <c r="C25" s="114">
        <v>7296</v>
      </c>
      <c r="D25" s="114">
        <v>7298</v>
      </c>
      <c r="E25" s="113" t="s">
        <v>178</v>
      </c>
      <c r="F25" s="159" t="s">
        <v>184</v>
      </c>
      <c r="G25" s="159"/>
      <c r="H25" s="159"/>
      <c r="I25" s="159"/>
      <c r="J25" s="113">
        <v>7497</v>
      </c>
      <c r="K25" s="113">
        <v>7499</v>
      </c>
      <c r="L25" s="113" t="s">
        <v>177</v>
      </c>
      <c r="M25" s="159" t="s">
        <v>195</v>
      </c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176</v>
      </c>
      <c r="F26" s="159"/>
      <c r="G26" s="159"/>
      <c r="H26" s="159"/>
      <c r="I26" s="159"/>
      <c r="J26" s="113"/>
      <c r="K26" s="113"/>
      <c r="L26" s="113" t="s">
        <v>175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0.16319444444444445</v>
      </c>
      <c r="D30" s="42"/>
      <c r="E30" s="42"/>
      <c r="F30" s="42"/>
      <c r="G30" s="42">
        <v>0.22361111111111109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0.38680555555555551</v>
      </c>
    </row>
    <row r="31" spans="2:16" ht="14.15" customHeight="1" x14ac:dyDescent="0.45">
      <c r="B31" s="36" t="s">
        <v>164</v>
      </c>
      <c r="C31" s="46">
        <f>H17-G17</f>
        <v>0.17638888888888887</v>
      </c>
      <c r="D31" s="7"/>
      <c r="E31" s="7"/>
      <c r="F31" s="7"/>
      <c r="G31" s="7">
        <f>G17-F17</f>
        <v>0.24444444444444446</v>
      </c>
      <c r="H31" s="7"/>
      <c r="I31" s="7"/>
      <c r="J31" s="7"/>
      <c r="K31" s="7">
        <v>1.8749999999999999E-2</v>
      </c>
      <c r="L31" s="7"/>
      <c r="M31" s="7"/>
      <c r="N31" s="7"/>
      <c r="O31" s="47"/>
      <c r="P31" s="45">
        <f>SUM(C31:N31)</f>
        <v>0.43958333333333333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7.6388888888888886E-3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7.6388888888888886E-3</v>
      </c>
    </row>
    <row r="34" spans="2:16" ht="14.15" customHeight="1" x14ac:dyDescent="0.45">
      <c r="B34" s="106" t="s">
        <v>165</v>
      </c>
      <c r="C34" s="108">
        <f>C31-C32-C33</f>
        <v>0.16874999999999998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0.24444444444444446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1.8749999999999999E-2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0.43194444444444446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183</v>
      </c>
      <c r="D36" s="154"/>
      <c r="E36" s="160" t="s">
        <v>192</v>
      </c>
      <c r="F36" s="161"/>
      <c r="G36" s="154" t="s">
        <v>191</v>
      </c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185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186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 t="s">
        <v>187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 t="s">
        <v>189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 t="s">
        <v>193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0.76</v>
      </c>
      <c r="E53" s="111">
        <v>1.06</v>
      </c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188</v>
      </c>
      <c r="C54" s="179"/>
      <c r="D54" s="179"/>
      <c r="E54" s="179"/>
      <c r="F54" s="111">
        <v>715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</v>
      </c>
      <c r="D72" s="59">
        <v>-163.5</v>
      </c>
      <c r="E72" s="99" t="s">
        <v>117</v>
      </c>
      <c r="F72" s="59">
        <v>20.100000000000001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-164.3</v>
      </c>
      <c r="D73" s="59">
        <v>-166</v>
      </c>
      <c r="E73" s="101" t="s">
        <v>121</v>
      </c>
      <c r="F73" s="60">
        <v>28.7</v>
      </c>
      <c r="G73" s="60">
        <v>34.700000000000003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</v>
      </c>
      <c r="D74" s="59">
        <v>-190.7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-106.6</v>
      </c>
      <c r="D75" s="59">
        <v>-110.9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</v>
      </c>
      <c r="D76" s="59">
        <v>26.9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26.7</v>
      </c>
      <c r="D77" s="59">
        <v>22.9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24.9</v>
      </c>
      <c r="D78" s="59">
        <v>21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23.4</v>
      </c>
      <c r="D79" s="59">
        <v>19.600000000000001</v>
      </c>
      <c r="E79" s="99" t="s">
        <v>151</v>
      </c>
      <c r="F79" s="59">
        <v>17.3</v>
      </c>
      <c r="G79" s="59">
        <v>15.3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8.3100000000000001E-5</v>
      </c>
      <c r="D80" s="63">
        <v>8.0500000000000005E-5</v>
      </c>
      <c r="E80" s="101" t="s">
        <v>156</v>
      </c>
      <c r="F80" s="60">
        <v>31.2</v>
      </c>
      <c r="G80" s="60">
        <v>36.299999999999997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180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2025-03-21T10:39:24Z</dcterms:modified>
</cp:coreProperties>
</file>