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3월\"/>
    </mc:Choice>
  </mc:AlternateContent>
  <xr:revisionPtr revIDLastSave="0" documentId="13_ncr:11_{69A6742B-D8C9-43B7-9349-2E60782CC5EB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G31" i="1"/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<sst xmlns="http://schemas.openxmlformats.org/spreadsheetml/2006/main" count="212" uniqueCount="195">
  <si>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</si>
  <si>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</si>
  <si>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</si>
  <si>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</si>
  <si>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</si>
  <si>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</si>
  <si>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</si>
  <si>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</si>
  <si>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</si>
  <si>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</si>
  <si>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</si>
  <si>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</si>
  <si>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</si>
  <si>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</si>
  <si>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</si>
  <si>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</si>
  <si>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</si>
  <si>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</si>
  <si>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</si>
  <si>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</si>
  <si>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</si>
  <si>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</si>
  <si>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</si>
  <si>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</si>
  <si>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</si>
  <si>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</si>
  <si>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</si>
  <si>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</si>
  <si>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</si>
  <si>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</si>
  <si>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</si>
  <si>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</si>
  <si>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</si>
  <si>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</si>
  <si>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</si>
  <si>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</si>
  <si>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</si>
  <si>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</si>
  <si>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</si>
  <si>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</si>
  <si>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</si>
  <si>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</si>
  <si>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</si>
  <si>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</si>
  <si>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</si>
  <si>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</si>
  <si>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</si>
  <si>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</si>
  <si>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</si>
  <si>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</si>
  <si>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</si>
  <si>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</si>
  <si>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</si>
  <si>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</si>
  <si>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</si>
  <si>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</si>
  <si>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</si>
  <si>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</si>
  <si>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</si>
  <si>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</si>
  <si>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</si>
  <si>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</si>
  <si>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</si>
  <si>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</si>
  <si>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</si>
  <si>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</si>
  <si>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</si>
  <si>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</si>
  <si>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</si>
  <si>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</si>
  <si>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</si>
  <si>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</si>
  <si>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</si>
  <si>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</si>
  <si>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</si>
  <si>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</si>
  <si>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</si>
  <si>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</si>
  <si>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</si>
  <si>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</si>
  <si>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</si>
  <si>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</si>
  <si>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</si>
  <si>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</si>
  <si>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</si>
  <si>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</si>
  <si>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</si>
  <si>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</si>
  <si>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</si>
  <si>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</si>
  <si>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</si>
  <si>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</si>
  <si>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</si>
  <si>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</si>
  <si>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</si>
  <si>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</si>
  <si>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</si>
  <si>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</si>
  <si>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</si>
  <si>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</si>
  <si>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</si>
  <si>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</si>
  <si>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</si>
  <si>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</si>
  <si>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</si>
  <si>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</si>
  <si>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</si>
  <si>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</si>
  <si>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</si>
  <si>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</si>
  <si>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</si>
  <si>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</si>
  <si>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</si>
  <si>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</si>
  <si>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</si>
  <si>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</si>
  <si>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</si>
  <si>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</si>
  <si>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</si>
  <si>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</si>
  <si>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</si>
  <si>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</si>
  <si>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</si>
  <si>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</si>
  <si>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</si>
  <si>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</si>
  <si>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</si>
  <si>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</si>
  <si>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</si>
  <si>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</si>
  <si>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</si>
  <si>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</si>
  <si>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</si>
  <si>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</si>
  <si>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</si>
  <si>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</si>
  <si>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</si>
  <si>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</si>
  <si>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</si>
  <si>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</si>
  <si>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</si>
  <si>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</si>
  <si>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</si>
  <si>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</si>
  <si>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</si>
  <si>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</si>
  <si>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</si>
  <si>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</si>
  <si>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</si>
  <si>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</si>
  <si>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</si>
  <si>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</si>
  <si>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</si>
  <si>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</si>
  <si>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</si>
  <si>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</si>
  <si>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</si>
  <si>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</si>
  <si>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</si>
  <si>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</si>
  <si>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</si>
  <si>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</si>
  <si>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</si>
  <si>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</si>
  <si>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</si>
  <si>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</si>
  <si>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</si>
  <si>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</si>
  <si>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</si>
  <si>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</si>
  <si>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</si>
  <si>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</si>
  <si>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</si>
  <si>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</si>
  <si>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</si>
  <si>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박다운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</si>
  <si>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</si>
  <si>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</si>
  <si>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</si>
  <si>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</si>
  <si>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DEEPS</t>
    <phoneticPr fontId="3" type="noConversion"/>
  </si>
  <si>
    <t>BLG</t>
    <phoneticPr fontId="3" type="noConversion"/>
  </si>
  <si>
    <t>1. 월령 40% 이상으로 방풍막 설치</t>
    <phoneticPr fontId="3" type="noConversion"/>
  </si>
  <si>
    <t>N</t>
    <phoneticPr fontId="3" type="noConversion"/>
  </si>
  <si>
    <t>S</t>
    <phoneticPr fontId="3" type="noConversion"/>
  </si>
  <si>
    <t>20s/28k 30s/26k 40s/22k</t>
    <phoneticPr fontId="3" type="noConversion"/>
  </si>
  <si>
    <t>20s/29k 30s/31k 40s/28k</t>
    <phoneticPr fontId="3" type="noConversion"/>
  </si>
  <si>
    <t>T_006208-006213</t>
    <phoneticPr fontId="3" type="noConversion"/>
  </si>
  <si>
    <t>1. [UT 02:28- 02:34] gmon 관련 창이 꺼지는 현상 발생 : AUX의 프로그램 재시작 및 IC.G 프로그램 재시작 하여 해결</t>
    <phoneticPr fontId="3" type="noConversion"/>
  </si>
  <si>
    <t>2. [T_006208-006213] Dome Shutter Control에서 TCS 값을 불러오지 못하는 현상으로 인한 영상 발생 추정 : 해당 타겟에 대하여 재촬영 진행</t>
    <phoneticPr fontId="3" type="noConversion"/>
  </si>
  <si>
    <t>M_006259-006260:K</t>
    <phoneticPr fontId="3" type="noConversion"/>
  </si>
  <si>
    <t>3. [UT 05:14-05:23] [M_006259-006260:K] K - chip crash 이후 프로그램 재시작(start up 이후)에 걸린 시간이 지나치게 길었음. : 약 3분가량 로딩 후 화면 켜짐</t>
    <phoneticPr fontId="3" type="noConversion"/>
  </si>
  <si>
    <t>M_006358-006359:N</t>
    <phoneticPr fontId="3" type="noConversion"/>
  </si>
  <si>
    <t>60s/32k 40s/30k 30s/32k</t>
    <phoneticPr fontId="3" type="noConversion"/>
  </si>
  <si>
    <t>40s/21k 30s/23k 20s/24k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</si>
</sst>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1" zoomScale="146" zoomScaleNormal="146" workbookViewId="0">
      <selection activeCell="G73" sqref="G73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62" t="s">
        <v>0</v>
      </c>
      <c r="C2" s="16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63">
        <v>45733</v>
      </c>
      <c r="D3" s="164"/>
      <c r="E3" s="1"/>
      <c r="F3" s="1"/>
      <c r="G3" s="1"/>
      <c r="H3" s="1"/>
      <c r="I3" s="1"/>
      <c r="J3" s="1"/>
      <c r="K3" s="65" t="s">
        <v>2</v>
      </c>
      <c r="L3" s="165">
        <f>(P31-(P32+P33))/P31*100</f>
        <v>100</v>
      </c>
      <c r="M3" s="165"/>
      <c r="N3" s="65" t="s">
        <v>3</v>
      </c>
      <c r="O3" s="165">
        <f>(P31-P33)/P31*100</f>
        <v>100</v>
      </c>
      <c r="P3" s="165"/>
    </row>
    <row r="4" spans="2:16" ht="14.25" customHeight="1" x14ac:dyDescent="0.45">
      <c r="B4" s="33" t="s">
        <v>4</v>
      </c>
      <c r="C4" s="2" t="s">
        <v>175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62" t="s">
        <v>7</v>
      </c>
      <c r="C7" s="16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0.98541666666666661</v>
      </c>
      <c r="D9" s="8">
        <v>0.9</v>
      </c>
      <c r="E9" s="8">
        <v>17.100000000000001</v>
      </c>
      <c r="F9" s="8">
        <v>16</v>
      </c>
      <c r="G9" s="35" t="s">
        <v>183</v>
      </c>
      <c r="H9" s="8">
        <v>2.7</v>
      </c>
      <c r="I9" s="35">
        <v>92.3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0.17222222222222225</v>
      </c>
      <c r="D10" s="8">
        <v>1.1000000000000001</v>
      </c>
      <c r="E10" s="8">
        <v>15.6</v>
      </c>
      <c r="F10" s="8">
        <v>22</v>
      </c>
      <c r="G10" s="113" t="s">
        <v>184</v>
      </c>
      <c r="H10" s="8">
        <v>0.6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/>
      <c r="D11" s="14">
        <v>0.8</v>
      </c>
      <c r="E11" s="14">
        <v>16</v>
      </c>
      <c r="F11" s="14">
        <v>27</v>
      </c>
      <c r="G11" s="114" t="s">
        <v>183</v>
      </c>
      <c r="H11" s="14">
        <v>3.9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23.014583333333334</v>
      </c>
      <c r="D12" s="18">
        <f>AVERAGE(D9:D11)</f>
        <v>0.93333333333333324</v>
      </c>
      <c r="E12" s="18">
        <f>AVERAGE(E9:E11)</f>
        <v>16.233333333333334</v>
      </c>
      <c r="F12" s="19">
        <f>AVERAGE(F9:F11)</f>
        <v>21.666666666666668</v>
      </c>
      <c r="G12" s="20"/>
      <c r="H12" s="21">
        <f>AVERAGE(H9:H11)</f>
        <v>2.4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62" t="s">
        <v>26</v>
      </c>
      <c r="C14" s="16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172</v>
      </c>
      <c r="D16" s="26" t="s">
        <v>173</v>
      </c>
      <c r="E16" s="26" t="s">
        <v>174</v>
      </c>
      <c r="F16" s="26" t="s">
        <v>180</v>
      </c>
      <c r="G16" s="26" t="s">
        <v>181</v>
      </c>
      <c r="H16" s="26" t="s">
        <v>173</v>
      </c>
      <c r="I16" s="26"/>
      <c r="J16" s="26"/>
      <c r="K16" s="26"/>
      <c r="L16" s="26"/>
      <c r="M16" s="26"/>
      <c r="N16" s="26"/>
      <c r="O16" s="26"/>
      <c r="P16" s="26" t="s">
        <v>172</v>
      </c>
    </row>
    <row r="17" spans="2:16" ht="14.15" customHeight="1" x14ac:dyDescent="0.45">
      <c r="B17" s="34" t="s">
        <v>42</v>
      </c>
      <c r="C17" s="27">
        <v>0.95138888888888884</v>
      </c>
      <c r="D17" s="27">
        <v>0.95347222222222217</v>
      </c>
      <c r="E17" s="27">
        <v>0.98541666666666661</v>
      </c>
      <c r="F17" s="27">
        <v>4.8611111111111112E-3</v>
      </c>
      <c r="G17" s="27">
        <v>0.25486111111111109</v>
      </c>
      <c r="H17" s="27">
        <v>0.42152777777777778</v>
      </c>
      <c r="I17" s="27"/>
      <c r="J17" s="27"/>
      <c r="K17" s="27"/>
      <c r="L17" s="27"/>
      <c r="M17" s="27"/>
      <c r="N17" s="27"/>
      <c r="O17" s="27"/>
      <c r="P17" s="27">
        <v>0.43402777777777773</v>
      </c>
    </row>
    <row r="18" spans="2:16" ht="14.15" customHeight="1" x14ac:dyDescent="0.45">
      <c r="B18" s="34" t="s">
        <v>43</v>
      </c>
      <c r="C18" s="26">
        <v>6144</v>
      </c>
      <c r="D18" s="26">
        <v>6145</v>
      </c>
      <c r="E18" s="26">
        <v>6157</v>
      </c>
      <c r="F18" s="26">
        <v>6169</v>
      </c>
      <c r="G18" s="26">
        <v>6273</v>
      </c>
      <c r="H18" s="26">
        <v>6384</v>
      </c>
      <c r="I18" s="26"/>
      <c r="J18" s="26"/>
      <c r="K18" s="26"/>
      <c r="L18" s="26"/>
      <c r="M18" s="26"/>
      <c r="N18" s="26"/>
      <c r="O18" s="26"/>
      <c r="P18" s="26">
        <v>6395</v>
      </c>
    </row>
    <row r="19" spans="2:16" ht="14.15" customHeight="1" thickBot="1" x14ac:dyDescent="0.5">
      <c r="B19" s="13" t="s">
        <v>44</v>
      </c>
      <c r="C19" s="28"/>
      <c r="D19" s="26">
        <v>6156</v>
      </c>
      <c r="E19" s="26">
        <v>6168</v>
      </c>
      <c r="F19" s="29">
        <v>6272</v>
      </c>
      <c r="G19" s="29">
        <v>6383</v>
      </c>
      <c r="H19" s="29">
        <v>6394</v>
      </c>
      <c r="I19" s="26"/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12</v>
      </c>
      <c r="E20" s="32">
        <f t="shared" ref="E20:O20" si="0">IF(ISNUMBER(E18),E19-E18+1,"")</f>
        <v>12</v>
      </c>
      <c r="F20" s="32">
        <f t="shared" si="0"/>
        <v>104</v>
      </c>
      <c r="G20" s="32">
        <f t="shared" si="0"/>
        <v>111</v>
      </c>
      <c r="H20" s="32">
        <f t="shared" si="0"/>
        <v>11</v>
      </c>
      <c r="I20" s="32" t="str">
        <f t="shared" si="0"/>
        <v/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32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73" t="s">
        <v>46</v>
      </c>
      <c r="C22" s="34" t="s">
        <v>22</v>
      </c>
      <c r="D22" s="34" t="s">
        <v>24</v>
      </c>
      <c r="E22" s="34" t="s">
        <v>47</v>
      </c>
      <c r="F22" s="174" t="s">
        <v>48</v>
      </c>
      <c r="G22" s="174"/>
      <c r="H22" s="174"/>
      <c r="I22" s="174"/>
      <c r="J22" s="34" t="s">
        <v>22</v>
      </c>
      <c r="K22" s="34" t="s">
        <v>24</v>
      </c>
      <c r="L22" s="34" t="s">
        <v>47</v>
      </c>
      <c r="M22" s="174" t="s">
        <v>48</v>
      </c>
      <c r="N22" s="174"/>
      <c r="O22" s="174"/>
      <c r="P22" s="174"/>
    </row>
    <row r="23" spans="2:16" ht="13.5" customHeight="1" x14ac:dyDescent="0.45">
      <c r="B23" s="173"/>
      <c r="C23" s="115">
        <v>6145</v>
      </c>
      <c r="D23" s="115">
        <v>6147</v>
      </c>
      <c r="E23" s="113" t="s">
        <v>176</v>
      </c>
      <c r="F23" s="159" t="s">
        <v>185</v>
      </c>
      <c r="G23" s="159"/>
      <c r="H23" s="159"/>
      <c r="I23" s="159"/>
      <c r="J23" s="113">
        <v>6284</v>
      </c>
      <c r="K23" s="113">
        <v>6286</v>
      </c>
      <c r="L23" s="113" t="s">
        <v>177</v>
      </c>
      <c r="M23" s="159" t="s">
        <v>193</v>
      </c>
      <c r="N23" s="159"/>
      <c r="O23" s="159"/>
      <c r="P23" s="159"/>
    </row>
    <row r="24" spans="2:16" ht="13.5" customHeight="1" x14ac:dyDescent="0.45">
      <c r="B24" s="173"/>
      <c r="C24" s="35"/>
      <c r="D24" s="35"/>
      <c r="E24" s="113" t="s">
        <v>178</v>
      </c>
      <c r="F24" s="159"/>
      <c r="G24" s="159"/>
      <c r="H24" s="159"/>
      <c r="I24" s="159"/>
      <c r="J24" s="113"/>
      <c r="K24" s="113"/>
      <c r="L24" s="113" t="s">
        <v>179</v>
      </c>
      <c r="M24" s="159"/>
      <c r="N24" s="159"/>
      <c r="O24" s="159"/>
      <c r="P24" s="159"/>
    </row>
    <row r="25" spans="2:16" ht="13.5" customHeight="1" x14ac:dyDescent="0.45">
      <c r="B25" s="173"/>
      <c r="C25" s="115">
        <v>6148</v>
      </c>
      <c r="D25" s="115">
        <v>6150</v>
      </c>
      <c r="E25" s="113" t="s">
        <v>179</v>
      </c>
      <c r="F25" s="159" t="s">
        <v>186</v>
      </c>
      <c r="G25" s="159"/>
      <c r="H25" s="159"/>
      <c r="I25" s="159"/>
      <c r="J25" s="113">
        <v>6287</v>
      </c>
      <c r="K25" s="113">
        <v>6289</v>
      </c>
      <c r="L25" s="113" t="s">
        <v>178</v>
      </c>
      <c r="M25" s="159" t="s">
        <v>194</v>
      </c>
      <c r="N25" s="159"/>
      <c r="O25" s="159"/>
      <c r="P25" s="159"/>
    </row>
    <row r="26" spans="2:16" ht="13.5" customHeight="1" x14ac:dyDescent="0.45">
      <c r="B26" s="173"/>
      <c r="C26" s="35"/>
      <c r="D26" s="35"/>
      <c r="E26" s="113" t="s">
        <v>177</v>
      </c>
      <c r="F26" s="159"/>
      <c r="G26" s="159"/>
      <c r="H26" s="159"/>
      <c r="I26" s="159"/>
      <c r="J26" s="113"/>
      <c r="K26" s="113"/>
      <c r="L26" s="113" t="s">
        <v>176</v>
      </c>
      <c r="M26" s="159"/>
      <c r="N26" s="159"/>
      <c r="O26" s="159"/>
      <c r="P26" s="159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62" t="s">
        <v>49</v>
      </c>
      <c r="C28" s="162"/>
      <c r="D28" s="16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0.15069444444444444</v>
      </c>
      <c r="D30" s="42"/>
      <c r="E30" s="42"/>
      <c r="F30" s="42"/>
      <c r="G30" s="42">
        <v>0.23055555555555554</v>
      </c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0.38124999999999998</v>
      </c>
    </row>
    <row r="31" spans="2:16" ht="14.15" customHeight="1" x14ac:dyDescent="0.45">
      <c r="B31" s="36" t="s">
        <v>164</v>
      </c>
      <c r="C31" s="46">
        <f>H17-G17</f>
        <v>0.16666666666666669</v>
      </c>
      <c r="D31" s="7"/>
      <c r="E31" s="7"/>
      <c r="F31" s="7"/>
      <c r="G31" s="7">
        <f>G17-F17</f>
        <v>0.24999999999999997</v>
      </c>
      <c r="H31" s="7"/>
      <c r="I31" s="7"/>
      <c r="J31" s="7"/>
      <c r="K31" s="7">
        <v>1.9444444444444445E-2</v>
      </c>
      <c r="L31" s="7"/>
      <c r="M31" s="7"/>
      <c r="N31" s="7"/>
      <c r="O31" s="47"/>
      <c r="P31" s="45">
        <f>SUM(C31:N31)</f>
        <v>0.43611111111111106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0.16666666666666669</v>
      </c>
      <c r="D34" s="108">
        <f t="shared" ref="D34:N34" si="1">D31-D32-D33</f>
        <v>0</v>
      </c>
      <c r="E34" s="108">
        <f t="shared" si="1"/>
        <v>0</v>
      </c>
      <c r="F34" s="108">
        <f t="shared" si="1"/>
        <v>0</v>
      </c>
      <c r="G34" s="108">
        <f t="shared" si="1"/>
        <v>0.24999999999999997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1.9444444444444445E-2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0.43611111111111106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6" t="s">
        <v>66</v>
      </c>
      <c r="C36" s="154" t="s">
        <v>187</v>
      </c>
      <c r="D36" s="154"/>
      <c r="E36" s="154" t="s">
        <v>190</v>
      </c>
      <c r="F36" s="154"/>
      <c r="G36" s="154" t="s">
        <v>192</v>
      </c>
      <c r="H36" s="154"/>
      <c r="I36" s="154"/>
      <c r="J36" s="154"/>
      <c r="K36" s="154"/>
      <c r="L36" s="154"/>
      <c r="M36" s="160"/>
      <c r="N36" s="161"/>
      <c r="O36" s="160"/>
      <c r="P36" s="161"/>
    </row>
    <row r="37" spans="2:16" ht="18" customHeight="1" x14ac:dyDescent="0.45">
      <c r="B37" s="157"/>
      <c r="C37" s="154"/>
      <c r="D37" s="154"/>
      <c r="E37" s="154"/>
      <c r="F37" s="154"/>
      <c r="G37" s="155"/>
      <c r="H37" s="154"/>
      <c r="I37" s="154"/>
      <c r="J37" s="154"/>
      <c r="K37" s="154"/>
      <c r="L37" s="154"/>
      <c r="M37" s="154"/>
      <c r="N37" s="154"/>
      <c r="O37" s="154"/>
      <c r="P37" s="154"/>
    </row>
    <row r="38" spans="2:16" ht="18" customHeight="1" x14ac:dyDescent="0.45">
      <c r="B38" s="157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</row>
    <row r="39" spans="2:16" ht="18" customHeight="1" x14ac:dyDescent="0.45">
      <c r="B39" s="157"/>
      <c r="C39" s="154"/>
      <c r="D39" s="154"/>
      <c r="E39" s="154"/>
      <c r="F39" s="154"/>
      <c r="G39" s="154"/>
      <c r="H39" s="154"/>
      <c r="I39" s="155"/>
      <c r="J39" s="154"/>
      <c r="K39" s="154"/>
      <c r="L39" s="154"/>
      <c r="M39" s="154"/>
      <c r="N39" s="154"/>
      <c r="O39" s="154"/>
      <c r="P39" s="154"/>
    </row>
    <row r="40" spans="2:16" ht="18" customHeight="1" x14ac:dyDescent="0.45">
      <c r="B40" s="157"/>
      <c r="C40" s="154"/>
      <c r="D40" s="154"/>
      <c r="E40" s="154"/>
      <c r="F40" s="154"/>
      <c r="G40" s="155"/>
      <c r="H40" s="154"/>
      <c r="I40" s="154"/>
      <c r="J40" s="154"/>
      <c r="K40" s="154"/>
      <c r="L40" s="154"/>
      <c r="M40" s="154"/>
      <c r="N40" s="154"/>
      <c r="O40" s="154"/>
      <c r="P40" s="154"/>
    </row>
    <row r="41" spans="2:16" ht="18" customHeight="1" x14ac:dyDescent="0.45">
      <c r="B41" s="158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7" t="s">
        <v>67</v>
      </c>
      <c r="C43" s="148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9"/>
    </row>
    <row r="44" spans="2:16" ht="14.15" customHeight="1" x14ac:dyDescent="0.45">
      <c r="B44" s="150" t="s">
        <v>188</v>
      </c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2"/>
    </row>
    <row r="45" spans="2:16" ht="14.15" customHeight="1" x14ac:dyDescent="0.45">
      <c r="B45" s="153" t="s">
        <v>189</v>
      </c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3"/>
    </row>
    <row r="46" spans="2:16" ht="14.15" customHeight="1" x14ac:dyDescent="0.45">
      <c r="B46" s="141" t="s">
        <v>191</v>
      </c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3"/>
    </row>
    <row r="47" spans="2:16" ht="14.15" customHeight="1" x14ac:dyDescent="0.45">
      <c r="B47" s="153"/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3"/>
    </row>
    <row r="48" spans="2:16" ht="14.15" customHeight="1" x14ac:dyDescent="0.45">
      <c r="B48" s="153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3"/>
    </row>
    <row r="49" spans="2:16" ht="14.15" customHeight="1" x14ac:dyDescent="0.45">
      <c r="B49" s="141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3"/>
    </row>
    <row r="50" spans="2:16" ht="14.15" customHeight="1" x14ac:dyDescent="0.45">
      <c r="B50" s="141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3"/>
    </row>
    <row r="51" spans="2:16" ht="14.15" customHeight="1" x14ac:dyDescent="0.45">
      <c r="B51" s="141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3"/>
    </row>
    <row r="52" spans="2:16" ht="14.15" customHeight="1" thickBot="1" x14ac:dyDescent="0.5">
      <c r="B52" s="144"/>
      <c r="C52" s="145"/>
      <c r="D52" s="142"/>
      <c r="E52" s="142"/>
      <c r="F52" s="142"/>
      <c r="G52" s="145"/>
      <c r="H52" s="145"/>
      <c r="I52" s="145"/>
      <c r="J52" s="145"/>
      <c r="K52" s="145"/>
      <c r="L52" s="145"/>
      <c r="M52" s="145"/>
      <c r="N52" s="145"/>
      <c r="O52" s="145"/>
      <c r="P52" s="146"/>
    </row>
    <row r="53" spans="2:16" ht="14.15" customHeight="1" thickTop="1" thickBot="1" x14ac:dyDescent="0.5">
      <c r="B53" s="175" t="s">
        <v>166</v>
      </c>
      <c r="C53" s="176"/>
      <c r="D53" s="111"/>
      <c r="E53" s="111"/>
      <c r="F53" s="111"/>
      <c r="G53" s="176"/>
      <c r="H53" s="176"/>
      <c r="I53" s="176"/>
      <c r="J53" s="176"/>
      <c r="K53" s="176"/>
      <c r="L53" s="176"/>
      <c r="M53" s="176"/>
      <c r="N53" s="176"/>
      <c r="O53" s="176"/>
      <c r="P53" s="177"/>
    </row>
    <row r="54" spans="2:16" ht="14.15" customHeight="1" thickTop="1" thickBot="1" x14ac:dyDescent="0.5">
      <c r="B54" s="178" t="s">
        <v>167</v>
      </c>
      <c r="C54" s="179"/>
      <c r="D54" s="179"/>
      <c r="E54" s="179"/>
      <c r="F54" s="111">
        <v>339</v>
      </c>
      <c r="G54" s="180"/>
      <c r="H54" s="180"/>
      <c r="I54" s="180"/>
      <c r="J54" s="180"/>
      <c r="K54" s="180"/>
      <c r="L54" s="180"/>
      <c r="M54" s="180"/>
      <c r="N54" s="180"/>
      <c r="O54" s="180"/>
      <c r="P54" s="181"/>
    </row>
    <row r="55" spans="2:16" ht="13.5" customHeight="1" thickTop="1" x14ac:dyDescent="0.45"/>
    <row r="56" spans="2:16" ht="17.25" customHeight="1" x14ac:dyDescent="0.45">
      <c r="B56" s="128" t="s">
        <v>68</v>
      </c>
      <c r="C56" s="128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29" t="s">
        <v>69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1"/>
      <c r="N57" s="132" t="s">
        <v>70</v>
      </c>
      <c r="O57" s="130"/>
      <c r="P57" s="133"/>
    </row>
    <row r="58" spans="2:16" ht="17.149999999999999" customHeight="1" x14ac:dyDescent="0.45">
      <c r="B58" s="134" t="s">
        <v>71</v>
      </c>
      <c r="C58" s="135"/>
      <c r="D58" s="136"/>
      <c r="E58" s="134" t="s">
        <v>72</v>
      </c>
      <c r="F58" s="135"/>
      <c r="G58" s="136"/>
      <c r="H58" s="135" t="s">
        <v>73</v>
      </c>
      <c r="I58" s="135"/>
      <c r="J58" s="135"/>
      <c r="K58" s="137" t="s">
        <v>74</v>
      </c>
      <c r="L58" s="135"/>
      <c r="M58" s="138"/>
      <c r="N58" s="139"/>
      <c r="O58" s="135"/>
      <c r="P58" s="140"/>
    </row>
    <row r="59" spans="2:16" ht="20.149999999999999" customHeight="1" x14ac:dyDescent="0.45">
      <c r="B59" s="116" t="s">
        <v>75</v>
      </c>
      <c r="C59" s="117"/>
      <c r="D59" s="57" t="b">
        <v>1</v>
      </c>
      <c r="E59" s="116" t="s">
        <v>76</v>
      </c>
      <c r="F59" s="117"/>
      <c r="G59" s="57" t="b">
        <v>1</v>
      </c>
      <c r="H59" s="124" t="s">
        <v>77</v>
      </c>
      <c r="I59" s="117"/>
      <c r="J59" s="57" t="b">
        <v>1</v>
      </c>
      <c r="K59" s="124" t="s">
        <v>78</v>
      </c>
      <c r="L59" s="117"/>
      <c r="M59" s="57" t="b">
        <v>1</v>
      </c>
      <c r="N59" s="125" t="s">
        <v>79</v>
      </c>
      <c r="O59" s="117"/>
      <c r="P59" s="57" t="b">
        <v>1</v>
      </c>
    </row>
    <row r="60" spans="2:16" ht="20.149999999999999" customHeight="1" x14ac:dyDescent="0.45">
      <c r="B60" s="116" t="s">
        <v>80</v>
      </c>
      <c r="C60" s="117"/>
      <c r="D60" s="57" t="b">
        <v>1</v>
      </c>
      <c r="E60" s="116" t="s">
        <v>81</v>
      </c>
      <c r="F60" s="117"/>
      <c r="G60" s="57" t="b">
        <v>1</v>
      </c>
      <c r="H60" s="124" t="s">
        <v>82</v>
      </c>
      <c r="I60" s="117"/>
      <c r="J60" s="57" t="b">
        <v>1</v>
      </c>
      <c r="K60" s="124" t="s">
        <v>83</v>
      </c>
      <c r="L60" s="117"/>
      <c r="M60" s="57" t="b">
        <v>1</v>
      </c>
      <c r="N60" s="125" t="s">
        <v>84</v>
      </c>
      <c r="O60" s="117"/>
      <c r="P60" s="57" t="b">
        <v>1</v>
      </c>
    </row>
    <row r="61" spans="2:16" ht="20.149999999999999" customHeight="1" x14ac:dyDescent="0.45">
      <c r="B61" s="116" t="s">
        <v>85</v>
      </c>
      <c r="C61" s="117"/>
      <c r="D61" s="57" t="b">
        <v>1</v>
      </c>
      <c r="E61" s="116" t="s">
        <v>86</v>
      </c>
      <c r="F61" s="117"/>
      <c r="G61" s="57" t="b">
        <v>1</v>
      </c>
      <c r="H61" s="124" t="s">
        <v>87</v>
      </c>
      <c r="I61" s="117"/>
      <c r="J61" s="57" t="b">
        <v>1</v>
      </c>
      <c r="K61" s="124" t="s">
        <v>88</v>
      </c>
      <c r="L61" s="117"/>
      <c r="M61" s="57" t="b">
        <v>1</v>
      </c>
      <c r="N61" s="125" t="s">
        <v>89</v>
      </c>
      <c r="O61" s="117"/>
      <c r="P61" s="57" t="b">
        <v>1</v>
      </c>
    </row>
    <row r="62" spans="2:16" ht="20.149999999999999" customHeight="1" x14ac:dyDescent="0.45">
      <c r="B62" s="124" t="s">
        <v>87</v>
      </c>
      <c r="C62" s="117"/>
      <c r="D62" s="57" t="b">
        <v>1</v>
      </c>
      <c r="E62" s="116" t="s">
        <v>90</v>
      </c>
      <c r="F62" s="117"/>
      <c r="G62" s="57" t="b">
        <v>1</v>
      </c>
      <c r="H62" s="124" t="s">
        <v>91</v>
      </c>
      <c r="I62" s="117"/>
      <c r="J62" s="57" t="b">
        <v>0</v>
      </c>
      <c r="K62" s="124" t="s">
        <v>92</v>
      </c>
      <c r="L62" s="117"/>
      <c r="M62" s="57" t="b">
        <v>1</v>
      </c>
      <c r="N62" s="125" t="s">
        <v>82</v>
      </c>
      <c r="O62" s="117"/>
      <c r="P62" s="57" t="b">
        <v>1</v>
      </c>
    </row>
    <row r="63" spans="2:16" ht="20.149999999999999" customHeight="1" x14ac:dyDescent="0.45">
      <c r="B63" s="124" t="s">
        <v>93</v>
      </c>
      <c r="C63" s="117"/>
      <c r="D63" s="57" t="b">
        <v>1</v>
      </c>
      <c r="E63" s="116" t="s">
        <v>94</v>
      </c>
      <c r="F63" s="117"/>
      <c r="G63" s="57" t="b">
        <v>1</v>
      </c>
      <c r="H63" s="67"/>
      <c r="I63" s="68"/>
      <c r="J63" s="69"/>
      <c r="K63" s="124" t="s">
        <v>95</v>
      </c>
      <c r="L63" s="117"/>
      <c r="M63" s="57" t="b">
        <v>1</v>
      </c>
      <c r="N63" s="125" t="s">
        <v>162</v>
      </c>
      <c r="O63" s="117"/>
      <c r="P63" s="57" t="b">
        <v>1</v>
      </c>
    </row>
    <row r="64" spans="2:16" ht="20.149999999999999" customHeight="1" x14ac:dyDescent="0.45">
      <c r="B64" s="124" t="s">
        <v>96</v>
      </c>
      <c r="C64" s="117"/>
      <c r="D64" s="57" t="b">
        <v>0</v>
      </c>
      <c r="E64" s="116" t="s">
        <v>97</v>
      </c>
      <c r="F64" s="117"/>
      <c r="G64" s="57" t="b">
        <v>1</v>
      </c>
      <c r="H64" s="70"/>
      <c r="I64" s="71"/>
      <c r="J64" s="72"/>
      <c r="K64" s="126" t="s">
        <v>98</v>
      </c>
      <c r="L64" s="127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16" t="s">
        <v>161</v>
      </c>
      <c r="F65" s="117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18" t="s">
        <v>104</v>
      </c>
      <c r="C69" s="118"/>
      <c r="D69" s="80"/>
      <c r="E69" s="80"/>
      <c r="F69" s="120" t="s">
        <v>105</v>
      </c>
      <c r="G69" s="122" t="s">
        <v>106</v>
      </c>
      <c r="H69" s="80"/>
      <c r="I69" s="118" t="s">
        <v>107</v>
      </c>
      <c r="J69" s="118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19"/>
      <c r="C70" s="119"/>
      <c r="D70" s="84"/>
      <c r="E70" s="85"/>
      <c r="F70" s="121"/>
      <c r="G70" s="123"/>
      <c r="H70" s="86"/>
      <c r="I70" s="119"/>
      <c r="J70" s="119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168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-162</v>
      </c>
      <c r="D72" s="59">
        <v>-163.4</v>
      </c>
      <c r="E72" s="99" t="s">
        <v>117</v>
      </c>
      <c r="F72" s="59">
        <v>19.12</v>
      </c>
      <c r="G72" s="59">
        <v>17.5</v>
      </c>
      <c r="H72" s="100"/>
      <c r="I72" s="96" t="s">
        <v>118</v>
      </c>
      <c r="J72" s="58">
        <v>0</v>
      </c>
      <c r="K72" s="97" t="s">
        <v>169</v>
      </c>
      <c r="L72" s="58">
        <v>0</v>
      </c>
      <c r="M72" s="97" t="s">
        <v>119</v>
      </c>
      <c r="N72" s="58">
        <v>0</v>
      </c>
      <c r="O72" s="97" t="s">
        <v>170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-166</v>
      </c>
      <c r="D73" s="59">
        <v>-165.9</v>
      </c>
      <c r="E73" s="101" t="s">
        <v>121</v>
      </c>
      <c r="F73" s="60">
        <v>34.200000000000003</v>
      </c>
      <c r="G73" s="60">
        <v>32.5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171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-190.8</v>
      </c>
      <c r="D74" s="59">
        <v>-190.5</v>
      </c>
      <c r="E74" s="101" t="s">
        <v>126</v>
      </c>
      <c r="F74" s="61">
        <v>10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-104.9</v>
      </c>
      <c r="D75" s="59">
        <v>-110.1</v>
      </c>
      <c r="E75" s="101" t="s">
        <v>131</v>
      </c>
      <c r="F75" s="61">
        <v>5</v>
      </c>
      <c r="G75" s="61">
        <v>5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28.9</v>
      </c>
      <c r="D76" s="59">
        <v>27.2</v>
      </c>
      <c r="E76" s="101" t="s">
        <v>136</v>
      </c>
      <c r="F76" s="61">
        <v>10</v>
      </c>
      <c r="G76" s="61">
        <v>10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24.4</v>
      </c>
      <c r="D77" s="59">
        <v>23</v>
      </c>
      <c r="E77" s="101" t="s">
        <v>141</v>
      </c>
      <c r="F77" s="61">
        <v>240</v>
      </c>
      <c r="G77" s="61">
        <v>240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22.4</v>
      </c>
      <c r="D78" s="59">
        <v>21.1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20.9</v>
      </c>
      <c r="D79" s="59">
        <v>19.7</v>
      </c>
      <c r="E79" s="99" t="s">
        <v>151</v>
      </c>
      <c r="F79" s="59">
        <v>20.5</v>
      </c>
      <c r="G79" s="59">
        <v>16.600000000000001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9.59E-5</v>
      </c>
      <c r="D80" s="63">
        <v>8.5199999999999997E-5</v>
      </c>
      <c r="E80" s="101" t="s">
        <v>156</v>
      </c>
      <c r="F80" s="60">
        <v>21.1</v>
      </c>
      <c r="G80" s="60">
        <v>30.4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6" t="s">
        <v>160</v>
      </c>
      <c r="C84" s="166"/>
    </row>
    <row r="85" spans="2:16" ht="15" customHeight="1" x14ac:dyDescent="0.45">
      <c r="B85" s="167" t="s">
        <v>182</v>
      </c>
      <c r="C85" s="168"/>
      <c r="D85" s="168"/>
      <c r="E85" s="168"/>
      <c r="F85" s="168"/>
      <c r="G85" s="168"/>
      <c r="H85" s="168"/>
      <c r="I85" s="168"/>
      <c r="J85" s="168"/>
      <c r="K85" s="168"/>
      <c r="L85" s="168"/>
      <c r="M85" s="168"/>
      <c r="N85" s="168"/>
      <c r="O85" s="168"/>
      <c r="P85" s="169"/>
    </row>
    <row r="86" spans="2:16" ht="15" customHeight="1" x14ac:dyDescent="0.45">
      <c r="B86" s="170"/>
      <c r="C86" s="171"/>
      <c r="D86" s="171"/>
      <c r="E86" s="171"/>
      <c r="F86" s="171"/>
      <c r="G86" s="171"/>
      <c r="H86" s="171"/>
      <c r="I86" s="171"/>
      <c r="J86" s="171"/>
      <c r="K86" s="171"/>
      <c r="L86" s="171"/>
      <c r="M86" s="171"/>
      <c r="N86" s="171"/>
      <c r="O86" s="171"/>
      <c r="P86" s="172"/>
    </row>
    <row r="87" spans="2:16" ht="15" customHeight="1" x14ac:dyDescent="0.45">
      <c r="B87" s="170"/>
      <c r="C87" s="171"/>
      <c r="D87" s="171"/>
      <c r="E87" s="171"/>
      <c r="F87" s="171"/>
      <c r="G87" s="171"/>
      <c r="H87" s="171"/>
      <c r="I87" s="171"/>
      <c r="J87" s="171"/>
      <c r="K87" s="171"/>
      <c r="L87" s="171"/>
      <c r="M87" s="171"/>
      <c r="N87" s="171"/>
      <c r="O87" s="171"/>
      <c r="P87" s="172"/>
    </row>
    <row r="88" spans="2:16" ht="15" customHeight="1" x14ac:dyDescent="0.45">
      <c r="B88" s="170"/>
      <c r="C88" s="171"/>
      <c r="D88" s="171"/>
      <c r="E88" s="171"/>
      <c r="F88" s="171"/>
      <c r="G88" s="171"/>
      <c r="H88" s="171"/>
      <c r="I88" s="171"/>
      <c r="J88" s="171"/>
      <c r="K88" s="171"/>
      <c r="L88" s="171"/>
      <c r="M88" s="171"/>
      <c r="N88" s="171"/>
      <c r="O88" s="171"/>
      <c r="P88" s="172"/>
    </row>
    <row r="89" spans="2:16" ht="15" customHeight="1" x14ac:dyDescent="0.45">
      <c r="B89" s="185"/>
      <c r="C89" s="171"/>
      <c r="D89" s="171"/>
      <c r="E89" s="171"/>
      <c r="F89" s="171"/>
      <c r="G89" s="171"/>
      <c r="H89" s="171"/>
      <c r="I89" s="171"/>
      <c r="J89" s="171"/>
      <c r="K89" s="171"/>
      <c r="L89" s="171"/>
      <c r="M89" s="171"/>
      <c r="N89" s="171"/>
      <c r="O89" s="171"/>
      <c r="P89" s="172"/>
    </row>
    <row r="90" spans="2:16" ht="15" customHeight="1" x14ac:dyDescent="0.45">
      <c r="B90" s="170"/>
      <c r="C90" s="171"/>
      <c r="D90" s="171"/>
      <c r="E90" s="171"/>
      <c r="F90" s="171"/>
      <c r="G90" s="171"/>
      <c r="H90" s="171"/>
      <c r="I90" s="171"/>
      <c r="J90" s="171"/>
      <c r="K90" s="171"/>
      <c r="L90" s="171"/>
      <c r="M90" s="171"/>
      <c r="N90" s="171"/>
      <c r="O90" s="171"/>
      <c r="P90" s="172"/>
    </row>
    <row r="91" spans="2:16" ht="15" customHeight="1" x14ac:dyDescent="0.45">
      <c r="B91" s="170"/>
      <c r="C91" s="171"/>
      <c r="D91" s="171"/>
      <c r="E91" s="171"/>
      <c r="F91" s="171"/>
      <c r="G91" s="171"/>
      <c r="H91" s="171"/>
      <c r="I91" s="171"/>
      <c r="J91" s="171"/>
      <c r="K91" s="171"/>
      <c r="L91" s="171"/>
      <c r="M91" s="171"/>
      <c r="N91" s="171"/>
      <c r="O91" s="171"/>
      <c r="P91" s="172"/>
    </row>
    <row r="92" spans="2:16" ht="15" customHeight="1" x14ac:dyDescent="0.45">
      <c r="B92" s="170"/>
      <c r="C92" s="171"/>
      <c r="D92" s="171"/>
      <c r="E92" s="171"/>
      <c r="F92" s="171"/>
      <c r="G92" s="171"/>
      <c r="H92" s="171"/>
      <c r="I92" s="171"/>
      <c r="J92" s="171"/>
      <c r="K92" s="171"/>
      <c r="L92" s="171"/>
      <c r="M92" s="171"/>
      <c r="N92" s="171"/>
      <c r="O92" s="171"/>
      <c r="P92" s="172"/>
    </row>
    <row r="93" spans="2:16" ht="15" customHeight="1" x14ac:dyDescent="0.45">
      <c r="B93" s="170"/>
      <c r="C93" s="171"/>
      <c r="D93" s="171"/>
      <c r="E93" s="171"/>
      <c r="F93" s="171"/>
      <c r="G93" s="171"/>
      <c r="H93" s="171"/>
      <c r="I93" s="171"/>
      <c r="J93" s="171"/>
      <c r="K93" s="171"/>
      <c r="L93" s="171"/>
      <c r="M93" s="171"/>
      <c r="N93" s="171"/>
      <c r="O93" s="171"/>
      <c r="P93" s="172"/>
    </row>
    <row r="94" spans="2:16" ht="15" customHeight="1" x14ac:dyDescent="0.45">
      <c r="B94" s="170"/>
      <c r="C94" s="171"/>
      <c r="D94" s="171"/>
      <c r="E94" s="171"/>
      <c r="F94" s="171"/>
      <c r="G94" s="171"/>
      <c r="H94" s="171"/>
      <c r="I94" s="171"/>
      <c r="J94" s="171"/>
      <c r="K94" s="171"/>
      <c r="L94" s="171"/>
      <c r="M94" s="171"/>
      <c r="N94" s="171"/>
      <c r="O94" s="171"/>
      <c r="P94" s="172"/>
    </row>
    <row r="95" spans="2:16" ht="15" customHeight="1" x14ac:dyDescent="0.45">
      <c r="B95" s="170"/>
      <c r="C95" s="171"/>
      <c r="D95" s="171"/>
      <c r="E95" s="171"/>
      <c r="F95" s="171"/>
      <c r="G95" s="171"/>
      <c r="H95" s="171"/>
      <c r="I95" s="171"/>
      <c r="J95" s="171"/>
      <c r="K95" s="171"/>
      <c r="L95" s="171"/>
      <c r="M95" s="171"/>
      <c r="N95" s="171"/>
      <c r="O95" s="171"/>
      <c r="P95" s="172"/>
    </row>
    <row r="96" spans="2:16" ht="15" customHeight="1" x14ac:dyDescent="0.45">
      <c r="B96" s="170"/>
      <c r="C96" s="171"/>
      <c r="D96" s="171"/>
      <c r="E96" s="171"/>
      <c r="F96" s="171"/>
      <c r="G96" s="171"/>
      <c r="H96" s="171"/>
      <c r="I96" s="171"/>
      <c r="J96" s="171"/>
      <c r="K96" s="171"/>
      <c r="L96" s="171"/>
      <c r="M96" s="171"/>
      <c r="N96" s="171"/>
      <c r="O96" s="171"/>
      <c r="P96" s="172"/>
    </row>
    <row r="97" spans="2:16" ht="15" customHeight="1" x14ac:dyDescent="0.45">
      <c r="B97" s="170"/>
      <c r="C97" s="171"/>
      <c r="D97" s="171"/>
      <c r="E97" s="171"/>
      <c r="F97" s="171"/>
      <c r="G97" s="171"/>
      <c r="H97" s="171"/>
      <c r="I97" s="171"/>
      <c r="J97" s="171"/>
      <c r="K97" s="171"/>
      <c r="L97" s="171"/>
      <c r="M97" s="171"/>
      <c r="N97" s="171"/>
      <c r="O97" s="171"/>
      <c r="P97" s="172"/>
    </row>
    <row r="98" spans="2:16" ht="15" customHeight="1" x14ac:dyDescent="0.45">
      <c r="B98" s="170"/>
      <c r="C98" s="171"/>
      <c r="D98" s="171"/>
      <c r="E98" s="171"/>
      <c r="F98" s="171"/>
      <c r="G98" s="171"/>
      <c r="H98" s="171"/>
      <c r="I98" s="171"/>
      <c r="J98" s="171"/>
      <c r="K98" s="171"/>
      <c r="L98" s="171"/>
      <c r="M98" s="171"/>
      <c r="N98" s="171"/>
      <c r="O98" s="171"/>
      <c r="P98" s="172"/>
    </row>
    <row r="99" spans="2:16" ht="15" customHeight="1" x14ac:dyDescent="0.45">
      <c r="B99" s="182"/>
      <c r="C99" s="183"/>
      <c r="D99" s="183"/>
      <c r="E99" s="183"/>
      <c r="F99" s="183"/>
      <c r="G99" s="183"/>
      <c r="H99" s="183"/>
      <c r="I99" s="183"/>
      <c r="J99" s="183"/>
      <c r="K99" s="183"/>
      <c r="L99" s="183"/>
      <c r="M99" s="183"/>
      <c r="N99" s="183"/>
      <c r="O99" s="183"/>
      <c r="P99" s="184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2025-03-17T10:29:15Z</dcterms:modified>
</cp:coreProperties>
</file>