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CD388439-5640-49A6-A9CF-CE651C1E2BA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E31" i="1"/>
  <c r="C31" i="1"/>
  <c r="C11" i="1"/>
  <c r="C9" i="1" l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<sst xmlns="http://schemas.openxmlformats.org/spreadsheetml/2006/main" count="212" uniqueCount="196">
  <si>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</si>
  <si>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</si>
  <si>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</si>
  <si>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</si>
  <si>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</si>
  <si>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</si>
  <si>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</si>
  <si>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</si>
  <si>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</si>
  <si>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</si>
  <si>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</si>
  <si>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</si>
  <si>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</si>
  <si>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</si>
  <si>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</si>
  <si>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</si>
  <si>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</si>
  <si>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</si>
  <si>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</si>
  <si>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</si>
  <si>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</si>
  <si>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</si>
  <si>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</si>
  <si>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</si>
  <si>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</si>
  <si>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</si>
  <si>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</si>
  <si>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</si>
  <si>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</si>
  <si>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</si>
  <si>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</si>
  <si>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</si>
  <si>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</si>
  <si>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</si>
  <si>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</si>
  <si>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</si>
  <si>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</si>
  <si>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</si>
  <si>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</si>
  <si>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</si>
  <si>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</si>
  <si>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</si>
  <si>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</si>
  <si>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</si>
  <si>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</si>
  <si>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</si>
  <si>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</si>
  <si>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</si>
  <si>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</si>
  <si>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</si>
  <si>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</si>
  <si>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</si>
  <si>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</si>
  <si>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</si>
  <si>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</si>
  <si>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</si>
  <si>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</si>
  <si>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</si>
  <si>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</si>
  <si>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</si>
  <si>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</si>
  <si>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</si>
  <si>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</si>
  <si>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</si>
  <si>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</si>
  <si>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</si>
  <si>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</si>
  <si>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</si>
  <si>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</si>
  <si>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</si>
  <si>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</si>
  <si>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</si>
  <si>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</si>
  <si>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</si>
  <si>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</si>
  <si>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</si>
  <si>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</si>
  <si>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</si>
  <si>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</si>
  <si>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</si>
  <si>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</si>
  <si>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</si>
  <si>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</si>
  <si>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</si>
  <si>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</si>
  <si>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</si>
  <si>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</si>
  <si>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</si>
  <si>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</si>
  <si>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</si>
  <si>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</si>
  <si>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</si>
  <si>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</si>
  <si>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</si>
  <si>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</si>
  <si>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</si>
  <si>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</si>
  <si>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</si>
  <si>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</si>
  <si>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</si>
  <si>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</si>
  <si>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</si>
  <si>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</si>
  <si>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</si>
  <si>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</si>
  <si>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</si>
  <si>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</si>
  <si>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</si>
  <si>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</si>
  <si>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</si>
  <si>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</si>
  <si>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</si>
  <si>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</si>
  <si>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</si>
  <si>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</si>
  <si>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</si>
  <si>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</si>
  <si>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</si>
  <si>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</si>
  <si>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</si>
  <si>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</si>
  <si>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</si>
  <si>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</si>
  <si>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</si>
  <si>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</si>
  <si>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</si>
  <si>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</si>
  <si>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</si>
  <si>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</si>
  <si>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</si>
  <si>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</si>
  <si>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</si>
  <si>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</si>
  <si>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</si>
  <si>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</si>
  <si>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</si>
  <si>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</si>
  <si>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</si>
  <si>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</si>
  <si>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</si>
  <si>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</si>
  <si>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</si>
  <si>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</si>
  <si>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</si>
  <si>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</si>
  <si>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</si>
  <si>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</si>
  <si>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</si>
  <si>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</si>
  <si>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</si>
  <si>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</si>
  <si>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</si>
  <si>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</si>
  <si>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</si>
  <si>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</si>
  <si>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</si>
  <si>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</si>
  <si>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</si>
  <si>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</si>
  <si>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</si>
  <si>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</si>
  <si>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</si>
  <si>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</si>
  <si>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</si>
  <si>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</si>
  <si>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</si>
  <si>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</si>
  <si>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</si>
  <si>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</si>
  <si>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</si>
  <si>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</si>
  <si>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</si>
  <si>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</si>
  <si>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</si>
  <si>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</si>
  <si>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</si>
  <si>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</si>
  <si>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</si>
  <si>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</si>
  <si>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</si>
  <si>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</si>
  <si>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N</t>
    <phoneticPr fontId="3" type="noConversion"/>
  </si>
  <si>
    <t>DEEPS</t>
    <phoneticPr fontId="3" type="noConversion"/>
  </si>
  <si>
    <t>BLG</t>
    <phoneticPr fontId="3" type="noConversion"/>
  </si>
  <si>
    <t>S</t>
    <phoneticPr fontId="3" type="noConversion"/>
  </si>
  <si>
    <t>1. 월령 40% 이상으로 방풍막 설치</t>
    <phoneticPr fontId="3" type="noConversion"/>
  </si>
  <si>
    <t>ALL</t>
    <phoneticPr fontId="3" type="noConversion"/>
  </si>
  <si>
    <t>DEEPS-KSPT</t>
    <phoneticPr fontId="3" type="noConversion"/>
  </si>
  <si>
    <t xml:space="preserve">20s/29k 30s/26k 40s/22k </t>
    <phoneticPr fontId="3" type="noConversion"/>
  </si>
  <si>
    <t>20s/30k 30s/30k 40s/29k</t>
    <phoneticPr fontId="3" type="noConversion"/>
  </si>
  <si>
    <t>M_005074-005075:N</t>
    <phoneticPr fontId="3" type="noConversion"/>
  </si>
  <si>
    <t>G_005085:K/T</t>
    <phoneticPr fontId="3" type="noConversion"/>
  </si>
  <si>
    <t>B_005094:K16</t>
    <phoneticPr fontId="3" type="noConversion"/>
  </si>
  <si>
    <t>M_005187-005188:T</t>
    <phoneticPr fontId="3" type="noConversion"/>
  </si>
  <si>
    <t xml:space="preserve">50s/34k 40s/40k 30s/39k </t>
    <phoneticPr fontId="3" type="noConversion"/>
  </si>
  <si>
    <t>40s/23k 30s/26k 20s/26k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</si>
</sst>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L34" sqref="L3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45729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0.99097222222222225</v>
      </c>
      <c r="D9" s="8">
        <v>1.2</v>
      </c>
      <c r="E9" s="8">
        <v>17.3</v>
      </c>
      <c r="F9" s="8">
        <v>32</v>
      </c>
      <c r="G9" s="35" t="s">
        <v>181</v>
      </c>
      <c r="H9" s="8">
        <v>0.5</v>
      </c>
      <c r="I9" s="35">
        <v>97.9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0.17500000000000002</v>
      </c>
      <c r="D10" s="8">
        <v>1.1000000000000001</v>
      </c>
      <c r="E10" s="8">
        <v>17.8</v>
      </c>
      <c r="F10" s="8">
        <v>23</v>
      </c>
      <c r="G10" s="113" t="s">
        <v>184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J17</f>
        <v>0.4201388888888889</v>
      </c>
      <c r="D11" s="14">
        <v>1</v>
      </c>
      <c r="E11" s="14">
        <v>16</v>
      </c>
      <c r="F11" s="14">
        <v>38</v>
      </c>
      <c r="G11" s="114" t="s">
        <v>181</v>
      </c>
      <c r="H11" s="14">
        <v>0.8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23.429166666666667</v>
      </c>
      <c r="D12" s="18">
        <f>AVERAGE(D9:D11)</f>
        <v>1.0999999999999999</v>
      </c>
      <c r="E12" s="18">
        <f>AVERAGE(E9:E11)</f>
        <v>17.033333333333335</v>
      </c>
      <c r="F12" s="19">
        <f>AVERAGE(F9:F11)</f>
        <v>31</v>
      </c>
      <c r="G12" s="20"/>
      <c r="H12" s="21">
        <f>AVERAGE(H9:H11)</f>
        <v>0.70000000000000007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182</v>
      </c>
      <c r="G16" s="26" t="s">
        <v>187</v>
      </c>
      <c r="H16" s="26" t="s">
        <v>180</v>
      </c>
      <c r="I16" s="26" t="s">
        <v>183</v>
      </c>
      <c r="J16" s="26" t="s">
        <v>186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0.94861111111111107</v>
      </c>
      <c r="D17" s="27">
        <v>0.95138888888888884</v>
      </c>
      <c r="E17" s="27">
        <v>0.99097222222222225</v>
      </c>
      <c r="F17" s="27">
        <v>1.1111111111111112E-2</v>
      </c>
      <c r="G17" s="27">
        <v>0.1763888888888889</v>
      </c>
      <c r="H17" s="27">
        <v>0.19027777777777777</v>
      </c>
      <c r="I17" s="27">
        <v>0.25972222222222224</v>
      </c>
      <c r="J17" s="27">
        <v>0.4201388888888889</v>
      </c>
      <c r="K17" s="27"/>
      <c r="L17" s="27"/>
      <c r="M17" s="27"/>
      <c r="N17" s="27"/>
      <c r="O17" s="27"/>
      <c r="P17" s="27">
        <v>0.4368055555555555</v>
      </c>
    </row>
    <row r="18" spans="2:16" ht="14.15" customHeight="1" x14ac:dyDescent="0.45">
      <c r="B18" s="34" t="s">
        <v>43</v>
      </c>
      <c r="C18" s="26">
        <v>5001</v>
      </c>
      <c r="D18" s="26">
        <v>5002</v>
      </c>
      <c r="E18" s="26">
        <v>5013</v>
      </c>
      <c r="F18" s="26">
        <v>5025</v>
      </c>
      <c r="G18" s="26">
        <v>5093</v>
      </c>
      <c r="H18" s="26">
        <v>5102</v>
      </c>
      <c r="I18" s="26">
        <v>5144</v>
      </c>
      <c r="J18" s="26">
        <v>5251</v>
      </c>
      <c r="K18" s="26"/>
      <c r="L18" s="26"/>
      <c r="M18" s="26"/>
      <c r="N18" s="26"/>
      <c r="O18" s="26"/>
      <c r="P18" s="26">
        <v>5265</v>
      </c>
    </row>
    <row r="19" spans="2:16" ht="14.15" customHeight="1" thickBot="1" x14ac:dyDescent="0.5">
      <c r="B19" s="13" t="s">
        <v>44</v>
      </c>
      <c r="C19" s="28"/>
      <c r="D19" s="26">
        <v>5012</v>
      </c>
      <c r="E19" s="26">
        <v>5024</v>
      </c>
      <c r="F19" s="29">
        <v>5092</v>
      </c>
      <c r="G19" s="29">
        <v>5101</v>
      </c>
      <c r="H19" s="29">
        <v>5143</v>
      </c>
      <c r="I19" s="26">
        <v>5250</v>
      </c>
      <c r="J19" s="29">
        <v>5264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68</v>
      </c>
      <c r="G20" s="32">
        <f t="shared" si="0"/>
        <v>9</v>
      </c>
      <c r="H20" s="32">
        <f t="shared" si="0"/>
        <v>42</v>
      </c>
      <c r="I20" s="32">
        <f t="shared" si="0"/>
        <v>107</v>
      </c>
      <c r="J20" s="32">
        <f t="shared" si="0"/>
        <v>14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5007</v>
      </c>
      <c r="D23" s="35">
        <v>5009</v>
      </c>
      <c r="E23" s="113" t="s">
        <v>176</v>
      </c>
      <c r="F23" s="130" t="s">
        <v>188</v>
      </c>
      <c r="G23" s="130"/>
      <c r="H23" s="130"/>
      <c r="I23" s="130"/>
      <c r="J23" s="113">
        <v>5251</v>
      </c>
      <c r="K23" s="113">
        <v>5253</v>
      </c>
      <c r="L23" s="113" t="s">
        <v>177</v>
      </c>
      <c r="M23" s="130" t="s">
        <v>194</v>
      </c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178</v>
      </c>
      <c r="F24" s="130"/>
      <c r="G24" s="130"/>
      <c r="H24" s="130"/>
      <c r="I24" s="130"/>
      <c r="J24" s="113"/>
      <c r="K24" s="113"/>
      <c r="L24" s="113" t="s">
        <v>179</v>
      </c>
      <c r="M24" s="130"/>
      <c r="N24" s="130"/>
      <c r="O24" s="130"/>
      <c r="P24" s="130"/>
    </row>
    <row r="25" spans="2:16" ht="13.5" customHeight="1" x14ac:dyDescent="0.45">
      <c r="B25" s="131"/>
      <c r="C25" s="35">
        <v>5010</v>
      </c>
      <c r="D25" s="35">
        <v>5012</v>
      </c>
      <c r="E25" s="113" t="s">
        <v>179</v>
      </c>
      <c r="F25" s="130" t="s">
        <v>189</v>
      </c>
      <c r="G25" s="130"/>
      <c r="H25" s="130"/>
      <c r="I25" s="130"/>
      <c r="J25" s="113">
        <v>5254</v>
      </c>
      <c r="K25" s="113">
        <v>5256</v>
      </c>
      <c r="L25" s="113" t="s">
        <v>178</v>
      </c>
      <c r="M25" s="130" t="s">
        <v>195</v>
      </c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177</v>
      </c>
      <c r="F26" s="130"/>
      <c r="G26" s="130"/>
      <c r="H26" s="130"/>
      <c r="I26" s="130"/>
      <c r="J26" s="113"/>
      <c r="K26" s="113"/>
      <c r="L26" s="113" t="s">
        <v>176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0.13680555555555554</v>
      </c>
      <c r="D30" s="42"/>
      <c r="E30" s="42">
        <v>6.25E-2</v>
      </c>
      <c r="F30" s="42"/>
      <c r="G30" s="42">
        <v>0.17569444444444446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0.375</v>
      </c>
    </row>
    <row r="31" spans="2:16" ht="14.15" customHeight="1" x14ac:dyDescent="0.45">
      <c r="B31" s="36" t="s">
        <v>164</v>
      </c>
      <c r="C31" s="46">
        <f>J17-I17</f>
        <v>0.16041666666666665</v>
      </c>
      <c r="D31" s="7"/>
      <c r="E31" s="7">
        <f>I17-H17</f>
        <v>6.9444444444444475E-2</v>
      </c>
      <c r="F31" s="7"/>
      <c r="G31" s="7">
        <f>G17-F17</f>
        <v>0.1652777777777778</v>
      </c>
      <c r="H31" s="7"/>
      <c r="I31" s="7">
        <f>H17-G17</f>
        <v>1.3888888888888867E-2</v>
      </c>
      <c r="J31" s="7"/>
      <c r="K31" s="7">
        <v>2.013888888888889E-2</v>
      </c>
      <c r="L31" s="7"/>
      <c r="M31" s="7"/>
      <c r="N31" s="7"/>
      <c r="O31" s="47"/>
      <c r="P31" s="45">
        <f>SUM(C31:N31)</f>
        <v>0.42916666666666664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0.16041666666666665</v>
      </c>
      <c r="D34" s="108">
        <f t="shared" ref="D34:N34" si="1">D31-D32-D33</f>
        <v>0</v>
      </c>
      <c r="E34" s="108">
        <f t="shared" si="1"/>
        <v>6.9444444444444475E-2</v>
      </c>
      <c r="F34" s="108">
        <f t="shared" si="1"/>
        <v>0</v>
      </c>
      <c r="G34" s="108">
        <f t="shared" si="1"/>
        <v>0.1652777777777778</v>
      </c>
      <c r="H34" s="108">
        <f t="shared" si="1"/>
        <v>0</v>
      </c>
      <c r="I34" s="108">
        <f>I31-I32-I33</f>
        <v>1.3888888888888867E-2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0.42916666666666664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190</v>
      </c>
      <c r="D36" s="142"/>
      <c r="E36" s="142" t="s">
        <v>191</v>
      </c>
      <c r="F36" s="142"/>
      <c r="G36" s="142" t="s">
        <v>192</v>
      </c>
      <c r="H36" s="142"/>
      <c r="I36" s="142" t="s">
        <v>193</v>
      </c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/>
      <c r="E53" s="111">
        <v>0.51</v>
      </c>
      <c r="F53" s="111">
        <v>0.48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1308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-161.4</v>
      </c>
      <c r="D72" s="59">
        <v>-162.9</v>
      </c>
      <c r="E72" s="99" t="s">
        <v>117</v>
      </c>
      <c r="F72" s="59">
        <v>21.7</v>
      </c>
      <c r="G72" s="59">
        <v>18.3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-166.3</v>
      </c>
      <c r="D73" s="59">
        <v>-167.9</v>
      </c>
      <c r="E73" s="101" t="s">
        <v>121</v>
      </c>
      <c r="F73" s="60">
        <v>25.2</v>
      </c>
      <c r="G73" s="60">
        <v>31.9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-175.1</v>
      </c>
      <c r="D74" s="59">
        <v>-189.2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-105.9</v>
      </c>
      <c r="D75" s="59">
        <v>-109.3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31.5</v>
      </c>
      <c r="D76" s="59">
        <v>27.9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</v>
      </c>
      <c r="D77" s="59">
        <v>23.6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</v>
      </c>
      <c r="D78" s="59">
        <v>21.6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23.4</v>
      </c>
      <c r="D79" s="59">
        <v>20.100000000000001</v>
      </c>
      <c r="E79" s="99" t="s">
        <v>151</v>
      </c>
      <c r="F79" s="59">
        <v>21.9</v>
      </c>
      <c r="G79" s="59">
        <v>17.100000000000001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1.2400000000000001E-4</v>
      </c>
      <c r="D80" s="63">
        <v>1.66E-4</v>
      </c>
      <c r="E80" s="101" t="s">
        <v>156</v>
      </c>
      <c r="F80" s="60">
        <v>32.1</v>
      </c>
      <c r="G80" s="60">
        <v>40.5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2025-03-13T10:33:43Z</dcterms:modified>
</cp:coreProperties>
</file>