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23DC7C5C-5961-498E-AE65-4215969B108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<sst xmlns="http://schemas.openxmlformats.org/spreadsheetml/2006/main" count="205" uniqueCount="190">
  <si>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</si>
  <si>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</si>
  <si>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</si>
  <si>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</si>
  <si>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</si>
  <si>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</si>
  <si>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</si>
  <si>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</si>
  <si>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</si>
  <si>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</si>
  <si>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</si>
  <si>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</si>
  <si>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</si>
  <si>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</si>
  <si>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</si>
  <si>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</si>
  <si>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</si>
  <si>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</si>
  <si>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</si>
  <si>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</si>
  <si>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</si>
  <si>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</si>
  <si>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</si>
  <si>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</si>
  <si>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</si>
  <si>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</si>
  <si>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</si>
  <si>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</si>
  <si>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</si>
  <si>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</si>
  <si>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</si>
  <si>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</si>
  <si>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</si>
  <si>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</si>
  <si>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</si>
  <si>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</si>
  <si>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</si>
  <si>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</si>
  <si>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</si>
  <si>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</si>
  <si>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</si>
  <si>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</si>
  <si>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</si>
  <si>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</si>
  <si>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</si>
  <si>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</si>
  <si>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</si>
  <si>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</si>
  <si>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</si>
  <si>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</si>
  <si>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</si>
  <si>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</si>
  <si>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</si>
  <si>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</si>
  <si>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</si>
  <si>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</si>
  <si>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</si>
  <si>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</si>
  <si>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</si>
  <si>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</si>
  <si>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</si>
  <si>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</si>
  <si>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</si>
  <si>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</si>
  <si>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</si>
  <si>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</si>
  <si>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</si>
  <si>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</si>
  <si>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</si>
  <si>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</si>
  <si>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</si>
  <si>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</si>
  <si>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</si>
  <si>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</si>
  <si>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</si>
  <si>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</si>
  <si>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</si>
  <si>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</si>
  <si>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</si>
  <si>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</si>
  <si>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</si>
  <si>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</si>
  <si>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</si>
  <si>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</si>
  <si>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</si>
  <si>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</si>
  <si>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</si>
  <si>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</si>
  <si>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</si>
  <si>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</si>
  <si>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</si>
  <si>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</si>
  <si>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</si>
  <si>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</si>
  <si>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</si>
  <si>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</si>
  <si>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</si>
  <si>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</si>
  <si>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</si>
  <si>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</si>
  <si>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</si>
  <si>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</si>
  <si>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</si>
  <si>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</si>
  <si>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</si>
  <si>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</si>
  <si>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</si>
  <si>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</si>
  <si>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</si>
  <si>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</si>
  <si>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</si>
  <si>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</si>
  <si>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</si>
  <si>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</si>
  <si>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</si>
  <si>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</si>
  <si>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</si>
  <si>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</si>
  <si>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</si>
  <si>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</si>
  <si>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</si>
  <si>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</si>
  <si>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</si>
  <si>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</si>
  <si>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</si>
  <si>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</si>
  <si>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</si>
  <si>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</si>
  <si>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</si>
  <si>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</si>
  <si>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</si>
  <si>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</si>
  <si>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</si>
  <si>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</si>
  <si>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</si>
  <si>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</si>
  <si>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</si>
  <si>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</si>
  <si>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</si>
  <si>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</si>
  <si>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</si>
  <si>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</si>
  <si>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</si>
  <si>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</si>
  <si>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</si>
  <si>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</si>
  <si>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</si>
  <si>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</si>
  <si>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</si>
  <si>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</si>
  <si>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</si>
  <si>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</si>
  <si>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</si>
  <si>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</si>
  <si>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</si>
  <si>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</si>
  <si>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</si>
  <si>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</si>
  <si>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</si>
  <si>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</si>
  <si>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</si>
  <si>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</si>
  <si>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</si>
  <si>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</si>
  <si>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</si>
  <si>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</si>
  <si>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</si>
  <si>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</si>
  <si>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</si>
  <si>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</si>
  <si>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</si>
  <si>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</si>
  <si>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</si>
  <si>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</si>
  <si>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</si>
  <si>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</si>
  <si>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</si>
  <si>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</si>
  <si>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</si>
  <si>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</si>
  <si>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허정환</t>
    <phoneticPr fontId="3" type="noConversion"/>
  </si>
  <si>
    <t>KSP</t>
    <phoneticPr fontId="3" type="noConversion"/>
  </si>
  <si>
    <t>W</t>
    <phoneticPr fontId="3" type="noConversion"/>
  </si>
  <si>
    <t>N</t>
    <phoneticPr fontId="3" type="noConversion"/>
  </si>
  <si>
    <t>BLG</t>
    <phoneticPr fontId="3" type="noConversion"/>
  </si>
  <si>
    <t>1. 월령 40% 이상으로 방풍막 설치</t>
    <phoneticPr fontId="3" type="noConversion"/>
  </si>
  <si>
    <t>ALL</t>
    <phoneticPr fontId="3" type="noConversion"/>
  </si>
  <si>
    <t>KSP-KSPT</t>
    <phoneticPr fontId="3" type="noConversion"/>
  </si>
  <si>
    <t>NW</t>
    <phoneticPr fontId="3" type="noConversion"/>
  </si>
  <si>
    <t>M_004972-004973:N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</si>
</sst>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5" sqref="G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45728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0.9902777777777777</v>
      </c>
      <c r="D9" s="8">
        <v>1.1000000000000001</v>
      </c>
      <c r="E9" s="8">
        <v>17.7</v>
      </c>
      <c r="F9" s="8">
        <v>23</v>
      </c>
      <c r="G9" s="35" t="s">
        <v>188</v>
      </c>
      <c r="H9" s="8">
        <v>1.6</v>
      </c>
      <c r="I9" s="35">
        <v>93.8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0.18124999999999999</v>
      </c>
      <c r="D10" s="8">
        <v>1.1000000000000001</v>
      </c>
      <c r="E10" s="8">
        <v>15.7</v>
      </c>
      <c r="F10" s="8">
        <v>17</v>
      </c>
      <c r="G10" s="113" t="s">
        <v>183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0.41875000000000001</v>
      </c>
      <c r="D11" s="14">
        <v>1.1000000000000001</v>
      </c>
      <c r="E11" s="14">
        <v>15.6</v>
      </c>
      <c r="F11" s="14">
        <v>31</v>
      </c>
      <c r="G11" s="114" t="s">
        <v>182</v>
      </c>
      <c r="H11" s="14">
        <v>0.2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23.428472222222222</v>
      </c>
      <c r="D12" s="18">
        <f>AVERAGE(D9:D11)</f>
        <v>1.1000000000000001</v>
      </c>
      <c r="E12" s="18">
        <f>AVERAGE(E9:E11)</f>
        <v>16.333333333333332</v>
      </c>
      <c r="F12" s="19">
        <f>AVERAGE(F9:F11)</f>
        <v>23.666666666666668</v>
      </c>
      <c r="G12" s="20"/>
      <c r="H12" s="21">
        <f>AVERAGE(H9:H11)</f>
        <v>0.73333333333333339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181</v>
      </c>
      <c r="G16" s="26" t="s">
        <v>187</v>
      </c>
      <c r="H16" s="26" t="s">
        <v>179</v>
      </c>
      <c r="I16" s="26" t="s">
        <v>184</v>
      </c>
      <c r="J16" s="26" t="s">
        <v>186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0.96180555555555547</v>
      </c>
      <c r="D17" s="27">
        <v>0.96597222222222223</v>
      </c>
      <c r="E17" s="27">
        <v>0.9902777777777777</v>
      </c>
      <c r="F17" s="27">
        <v>1.0416666666666666E-2</v>
      </c>
      <c r="G17" s="27">
        <v>0.17986111111111111</v>
      </c>
      <c r="H17" s="27">
        <v>0.19513888888888889</v>
      </c>
      <c r="I17" s="27">
        <v>0.26250000000000001</v>
      </c>
      <c r="J17" s="27">
        <v>0.41875000000000001</v>
      </c>
      <c r="K17" s="27"/>
      <c r="L17" s="27"/>
      <c r="M17" s="27"/>
      <c r="N17" s="27"/>
      <c r="O17" s="27"/>
      <c r="P17" s="27">
        <v>0.4236111111111111</v>
      </c>
    </row>
    <row r="18" spans="2:16" ht="14.15" customHeight="1" x14ac:dyDescent="0.45">
      <c r="B18" s="34" t="s">
        <v>43</v>
      </c>
      <c r="C18" s="26">
        <v>4709</v>
      </c>
      <c r="D18" s="26">
        <v>4710</v>
      </c>
      <c r="E18" s="26">
        <v>4715</v>
      </c>
      <c r="F18" s="26">
        <v>4728</v>
      </c>
      <c r="G18" s="26">
        <v>4836</v>
      </c>
      <c r="H18" s="26">
        <v>4845</v>
      </c>
      <c r="I18" s="26">
        <v>4887</v>
      </c>
      <c r="J18" s="26">
        <v>4995</v>
      </c>
      <c r="K18" s="26"/>
      <c r="L18" s="26"/>
      <c r="M18" s="26"/>
      <c r="N18" s="26"/>
      <c r="O18" s="26"/>
      <c r="P18" s="26">
        <v>5000</v>
      </c>
    </row>
    <row r="19" spans="2:16" ht="14.15" customHeight="1" thickBot="1" x14ac:dyDescent="0.5">
      <c r="B19" s="13" t="s">
        <v>44</v>
      </c>
      <c r="C19" s="28"/>
      <c r="D19" s="26">
        <v>4714</v>
      </c>
      <c r="E19" s="26">
        <v>4727</v>
      </c>
      <c r="F19" s="29">
        <v>4835</v>
      </c>
      <c r="G19" s="29">
        <v>4844</v>
      </c>
      <c r="H19" s="29">
        <v>4886</v>
      </c>
      <c r="I19" s="26">
        <v>4994</v>
      </c>
      <c r="J19" s="29">
        <v>4999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13</v>
      </c>
      <c r="F20" s="32">
        <f t="shared" si="0"/>
        <v>108</v>
      </c>
      <c r="G20" s="32">
        <f t="shared" si="0"/>
        <v>9</v>
      </c>
      <c r="H20" s="32">
        <f t="shared" si="0"/>
        <v>42</v>
      </c>
      <c r="I20" s="32">
        <f t="shared" si="0"/>
        <v>108</v>
      </c>
      <c r="J20" s="32">
        <f t="shared" si="0"/>
        <v>5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0.13402777777777777</v>
      </c>
      <c r="D30" s="42">
        <v>0.17777777777777778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0.37430555555555556</v>
      </c>
    </row>
    <row r="31" spans="2:16" ht="14.15" customHeight="1" x14ac:dyDescent="0.45">
      <c r="B31" s="36" t="s">
        <v>164</v>
      </c>
      <c r="C31" s="46">
        <v>0.15625</v>
      </c>
      <c r="D31" s="7">
        <v>0.16944444444444443</v>
      </c>
      <c r="E31" s="7">
        <v>6.7361111111111108E-2</v>
      </c>
      <c r="F31" s="7"/>
      <c r="G31" s="7"/>
      <c r="H31" s="7"/>
      <c r="I31" s="7">
        <v>1.5277777777777777E-2</v>
      </c>
      <c r="J31" s="7"/>
      <c r="K31" s="7">
        <v>2.013888888888889E-2</v>
      </c>
      <c r="L31" s="7"/>
      <c r="M31" s="7"/>
      <c r="N31" s="7"/>
      <c r="O31" s="47"/>
      <c r="P31" s="45">
        <f>SUM(C31:N31)</f>
        <v>0.42847222222222214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0.15625</v>
      </c>
      <c r="D34" s="108">
        <f t="shared" ref="D34:N34" si="1">D31-D32-D33</f>
        <v>0.16944444444444443</v>
      </c>
      <c r="E34" s="108">
        <f t="shared" si="1"/>
        <v>6.7361111111111108E-2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1.5277777777777777E-2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0.42847222222222214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189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0.78</v>
      </c>
      <c r="E53" s="111"/>
      <c r="F53" s="111"/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1219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-160.69999999999999</v>
      </c>
      <c r="D72" s="59">
        <v>-163.4</v>
      </c>
      <c r="E72" s="99" t="s">
        <v>117</v>
      </c>
      <c r="F72" s="59">
        <v>22</v>
      </c>
      <c r="G72" s="59">
        <v>17.600000000000001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</v>
      </c>
      <c r="D73" s="59">
        <v>-168</v>
      </c>
      <c r="E73" s="101" t="s">
        <v>121</v>
      </c>
      <c r="F73" s="60">
        <v>27</v>
      </c>
      <c r="G73" s="60">
        <v>25.4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-188.8</v>
      </c>
      <c r="D74" s="59">
        <v>-190.5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-103.2</v>
      </c>
      <c r="D75" s="59">
        <v>-110.8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31.9</v>
      </c>
      <c r="D76" s="59">
        <v>27.3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27.1</v>
      </c>
      <c r="D77" s="59">
        <v>22.9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25.1</v>
      </c>
      <c r="D78" s="59">
        <v>21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23.4</v>
      </c>
      <c r="D79" s="59">
        <v>19.399999999999999</v>
      </c>
      <c r="E79" s="99" t="s">
        <v>151</v>
      </c>
      <c r="F79" s="59">
        <v>22.9</v>
      </c>
      <c r="G79" s="59">
        <v>16.8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9.5600000000000006E-5</v>
      </c>
      <c r="D80" s="63">
        <v>8.9599999999999996E-5</v>
      </c>
      <c r="E80" s="101" t="s">
        <v>156</v>
      </c>
      <c r="F80" s="60">
        <v>37.200000000000003</v>
      </c>
      <c r="G80" s="60">
        <v>34.6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2025-03-12T10:15:14Z</dcterms:modified>
</cp:coreProperties>
</file>