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FE544F28-C4BF-4A61-88B1-781E2C3477C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<sst xmlns="http://schemas.openxmlformats.org/spreadsheetml/2006/main" count="211" uniqueCount="196">
  <si>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</si>
  <si>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</si>
  <si>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</si>
  <si>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</si>
  <si>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</si>
  <si>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</si>
  <si>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</si>
  <si>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</si>
  <si>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</si>
  <si>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</si>
  <si>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</si>
  <si>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</si>
  <si>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</si>
  <si>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</si>
  <si>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</si>
  <si>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</si>
  <si>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</si>
  <si>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</si>
  <si>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</si>
  <si>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</si>
  <si>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</si>
  <si>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</si>
  <si>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</si>
  <si>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</si>
  <si>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</si>
  <si>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</si>
  <si>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</si>
  <si>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</si>
  <si>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</si>
  <si>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</si>
  <si>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</si>
  <si>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</si>
  <si>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</si>
  <si>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</si>
  <si>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</si>
  <si>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</si>
  <si>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</si>
  <si>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</si>
  <si>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</si>
  <si>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</si>
  <si>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</si>
  <si>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</si>
  <si>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</si>
  <si>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</si>
  <si>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</si>
  <si>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</si>
  <si>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</si>
  <si>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</si>
  <si>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</si>
  <si>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</si>
  <si>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</si>
  <si>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</si>
  <si>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</si>
  <si>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</si>
  <si>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</si>
  <si>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</si>
  <si>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</si>
  <si>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</si>
  <si>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</si>
  <si>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</si>
  <si>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</si>
  <si>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</si>
  <si>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</si>
  <si>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</si>
  <si>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</si>
  <si>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</si>
  <si>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</si>
  <si>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</si>
  <si>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</si>
  <si>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</si>
  <si>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</si>
  <si>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</si>
  <si>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</si>
  <si>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</si>
  <si>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</si>
  <si>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</si>
  <si>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</si>
  <si>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</si>
  <si>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</si>
  <si>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</si>
  <si>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</si>
  <si>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</si>
  <si>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</si>
  <si>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</si>
  <si>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</si>
  <si>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</si>
  <si>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</si>
  <si>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</si>
  <si>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</si>
  <si>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</si>
  <si>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</si>
  <si>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</si>
  <si>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</si>
  <si>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</si>
  <si>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</si>
  <si>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</si>
  <si>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</si>
  <si>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</si>
  <si>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</si>
  <si>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</si>
  <si>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</si>
  <si>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</si>
  <si>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</si>
  <si>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</si>
  <si>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</si>
  <si>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</si>
  <si>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</si>
  <si>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</si>
  <si>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</si>
  <si>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</si>
  <si>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</si>
  <si>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</si>
  <si>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</si>
  <si>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</si>
  <si>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</si>
  <si>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</si>
  <si>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</si>
  <si>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</si>
  <si>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</si>
  <si>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</si>
  <si>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</si>
  <si>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</si>
  <si>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</si>
  <si>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</si>
  <si>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</si>
  <si>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</si>
  <si>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</si>
  <si>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</si>
  <si>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</si>
  <si>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</si>
  <si>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</si>
  <si>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</si>
  <si>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</si>
  <si>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</si>
  <si>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</si>
  <si>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</si>
  <si>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</si>
  <si>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</si>
  <si>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</si>
  <si>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</si>
  <si>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</si>
  <si>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</si>
  <si>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</si>
  <si>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</si>
  <si>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</si>
  <si>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</si>
  <si>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</si>
  <si>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</si>
  <si>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</si>
  <si>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</si>
  <si>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</si>
  <si>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</si>
  <si>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</si>
  <si>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</si>
  <si>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</si>
  <si>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</si>
  <si>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</si>
  <si>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</si>
  <si>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</si>
  <si>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</si>
  <si>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</si>
  <si>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</si>
  <si>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</si>
  <si>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</si>
  <si>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</si>
  <si>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</si>
  <si>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</si>
  <si>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</si>
  <si>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</si>
  <si>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</si>
  <si>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</si>
  <si>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</si>
  <si>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</si>
  <si>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</si>
  <si>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</si>
  <si>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</si>
  <si>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</si>
  <si>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</si>
  <si>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</si>
  <si>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허정환</t>
    <phoneticPr fontId="3" type="noConversion"/>
  </si>
  <si>
    <t>KSP</t>
    <phoneticPr fontId="3" type="noConversion"/>
  </si>
  <si>
    <t>W</t>
    <phoneticPr fontId="3" type="noConversion"/>
  </si>
  <si>
    <t>NE</t>
    <phoneticPr fontId="3" type="noConversion"/>
  </si>
  <si>
    <t>BLG</t>
    <phoneticPr fontId="3" type="noConversion"/>
  </si>
  <si>
    <t>S</t>
    <phoneticPr fontId="3" type="noConversion"/>
  </si>
  <si>
    <t>ENG-KSP</t>
    <phoneticPr fontId="3" type="noConversion"/>
  </si>
  <si>
    <t>20s/28k 30s/26k 50s/27k</t>
    <phoneticPr fontId="3" type="noConversion"/>
  </si>
  <si>
    <t>1. 월령 40% 이상으로 방풍막 설치</t>
    <phoneticPr fontId="3" type="noConversion"/>
  </si>
  <si>
    <t>ALL</t>
    <phoneticPr fontId="3" type="noConversion"/>
  </si>
  <si>
    <t>M_004179-004180:K</t>
    <phoneticPr fontId="3" type="noConversion"/>
  </si>
  <si>
    <t>E_004235</t>
    <phoneticPr fontId="3" type="noConversion"/>
  </si>
  <si>
    <t>TNE</t>
    <phoneticPr fontId="3" type="noConversion"/>
  </si>
  <si>
    <t>20s/28k 30s/31k 40s/29k 50s/25k</t>
    <phoneticPr fontId="3" type="noConversion"/>
  </si>
  <si>
    <t>1. E_004235 노출 중 진도 6.5 지진 발생. 재촬영 004236</t>
    <phoneticPr fontId="3" type="noConversion"/>
  </si>
  <si>
    <t>60s/33k 40s/33k 20s/22k</t>
    <phoneticPr fontId="3" type="noConversion"/>
  </si>
  <si>
    <t>40s/22k 30s/27k 20s/26k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</si>
</sst>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1" sqref="G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45726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0.99236111111111114</v>
      </c>
      <c r="D9" s="8">
        <v>1.9</v>
      </c>
      <c r="E9" s="8">
        <v>16.5</v>
      </c>
      <c r="F9" s="8">
        <v>48</v>
      </c>
      <c r="G9" s="35" t="s">
        <v>181</v>
      </c>
      <c r="H9" s="8">
        <v>0.5</v>
      </c>
      <c r="I9" s="35">
        <v>80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0.17222222222222225</v>
      </c>
      <c r="D10" s="8">
        <v>0.9</v>
      </c>
      <c r="E10" s="8">
        <v>14.8</v>
      </c>
      <c r="F10" s="8">
        <v>40</v>
      </c>
      <c r="G10" s="113" t="s">
        <v>184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0.41875000000000001</v>
      </c>
      <c r="D11" s="14">
        <v>0.9</v>
      </c>
      <c r="E11" s="14">
        <v>13.9</v>
      </c>
      <c r="F11" s="14">
        <v>49</v>
      </c>
      <c r="G11" s="114" t="s">
        <v>182</v>
      </c>
      <c r="H11" s="14">
        <v>1.1000000000000001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23.426388888888887</v>
      </c>
      <c r="D12" s="18">
        <f>AVERAGE(D9:D11)</f>
        <v>1.2333333333333332</v>
      </c>
      <c r="E12" s="18">
        <f>AVERAGE(E9:E11)</f>
        <v>15.066666666666668</v>
      </c>
      <c r="F12" s="19">
        <f>AVERAGE(F9:F11)</f>
        <v>45.666666666666664</v>
      </c>
      <c r="G12" s="20"/>
      <c r="H12" s="21">
        <f>AVERAGE(H9:H11)</f>
        <v>0.6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180</v>
      </c>
      <c r="G16" s="26" t="s">
        <v>185</v>
      </c>
      <c r="H16" s="26" t="s">
        <v>191</v>
      </c>
      <c r="I16" s="26" t="s">
        <v>183</v>
      </c>
      <c r="J16" s="26" t="s">
        <v>188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0.9604166666666667</v>
      </c>
      <c r="D17" s="27">
        <v>0.96180555555555547</v>
      </c>
      <c r="E17" s="27">
        <v>0.99236111111111114</v>
      </c>
      <c r="F17" s="27">
        <v>1.2499999999999999E-2</v>
      </c>
      <c r="G17" s="27">
        <v>0.10277777777777779</v>
      </c>
      <c r="H17" s="27">
        <v>0.25694444444444448</v>
      </c>
      <c r="I17" s="27">
        <v>0.2673611111111111</v>
      </c>
      <c r="J17" s="27">
        <v>0.41875000000000001</v>
      </c>
      <c r="K17" s="27"/>
      <c r="L17" s="27"/>
      <c r="M17" s="27"/>
      <c r="N17" s="27"/>
      <c r="O17" s="27"/>
      <c r="P17" s="27">
        <v>0.43194444444444446</v>
      </c>
    </row>
    <row r="18" spans="2:16" ht="14.15" customHeight="1" x14ac:dyDescent="0.45">
      <c r="B18" s="34" t="s">
        <v>43</v>
      </c>
      <c r="C18" s="26">
        <v>4088</v>
      </c>
      <c r="D18" s="26">
        <v>4089</v>
      </c>
      <c r="E18" s="26">
        <v>4101</v>
      </c>
      <c r="F18" s="26">
        <v>4114</v>
      </c>
      <c r="G18" s="26">
        <v>4168</v>
      </c>
      <c r="H18" s="26">
        <v>4265</v>
      </c>
      <c r="I18" s="26">
        <v>4271</v>
      </c>
      <c r="J18" s="26">
        <v>4369</v>
      </c>
      <c r="K18" s="26"/>
      <c r="L18" s="26"/>
      <c r="M18" s="26"/>
      <c r="N18" s="26"/>
      <c r="O18" s="26"/>
      <c r="P18" s="26">
        <v>4380</v>
      </c>
    </row>
    <row r="19" spans="2:16" ht="14.15" customHeight="1" thickBot="1" x14ac:dyDescent="0.5">
      <c r="B19" s="13" t="s">
        <v>44</v>
      </c>
      <c r="C19" s="28"/>
      <c r="D19" s="26">
        <v>4100</v>
      </c>
      <c r="E19" s="26">
        <v>4113</v>
      </c>
      <c r="F19" s="29">
        <v>4167</v>
      </c>
      <c r="G19" s="29">
        <v>4264</v>
      </c>
      <c r="H19" s="29">
        <v>4270</v>
      </c>
      <c r="I19" s="26">
        <v>4368</v>
      </c>
      <c r="J19" s="29">
        <v>4379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13</v>
      </c>
      <c r="F20" s="32">
        <f t="shared" si="0"/>
        <v>54</v>
      </c>
      <c r="G20" s="32">
        <f t="shared" si="0"/>
        <v>97</v>
      </c>
      <c r="H20" s="32">
        <f t="shared" si="0"/>
        <v>6</v>
      </c>
      <c r="I20" s="32">
        <f t="shared" si="0"/>
        <v>98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>
        <v>4094</v>
      </c>
      <c r="D23" s="35">
        <v>4096</v>
      </c>
      <c r="E23" s="113" t="s">
        <v>175</v>
      </c>
      <c r="F23" s="130" t="s">
        <v>186</v>
      </c>
      <c r="G23" s="130"/>
      <c r="H23" s="130"/>
      <c r="I23" s="130"/>
      <c r="J23" s="113">
        <v>4369</v>
      </c>
      <c r="K23" s="113">
        <v>4371</v>
      </c>
      <c r="L23" s="113" t="s">
        <v>176</v>
      </c>
      <c r="M23" s="130" t="s">
        <v>194</v>
      </c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>
        <v>4097</v>
      </c>
      <c r="D25" s="35">
        <v>4100</v>
      </c>
      <c r="E25" s="113" t="s">
        <v>178</v>
      </c>
      <c r="F25" s="130" t="s">
        <v>192</v>
      </c>
      <c r="G25" s="130"/>
      <c r="H25" s="130"/>
      <c r="I25" s="130"/>
      <c r="J25" s="113">
        <v>4372</v>
      </c>
      <c r="K25" s="113">
        <v>4374</v>
      </c>
      <c r="L25" s="113" t="s">
        <v>177</v>
      </c>
      <c r="M25" s="130" t="s">
        <v>195</v>
      </c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0.1277777777777778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0.15972222222222224</v>
      </c>
      <c r="P30" s="45">
        <f>SUM(C30:J30,L30:N30)</f>
        <v>0.21111111111111114</v>
      </c>
    </row>
    <row r="31" spans="2:16" ht="14.15" customHeight="1" x14ac:dyDescent="0.45">
      <c r="B31" s="36" t="s">
        <v>164</v>
      </c>
      <c r="C31" s="46">
        <v>0.15138888888888888</v>
      </c>
      <c r="D31" s="7">
        <v>0.24444444444444446</v>
      </c>
      <c r="E31" s="7"/>
      <c r="F31" s="7"/>
      <c r="G31" s="7"/>
      <c r="H31" s="7"/>
      <c r="I31" s="7"/>
      <c r="J31" s="7"/>
      <c r="K31" s="7">
        <v>2.013888888888889E-2</v>
      </c>
      <c r="L31" s="7">
        <v>1.0416666666666666E-2</v>
      </c>
      <c r="M31" s="7"/>
      <c r="N31" s="7"/>
      <c r="O31" s="47"/>
      <c r="P31" s="45">
        <f>SUM(C31:N31)</f>
        <v>0.42638888888888893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0.15138888888888888</v>
      </c>
      <c r="D34" s="108">
        <f t="shared" ref="D34:N34" si="1">D31-D32-D33</f>
        <v>0.24444444444444446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1.0416666666666666E-2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0.42638888888888893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189</v>
      </c>
      <c r="D36" s="142"/>
      <c r="E36" s="142" t="s">
        <v>190</v>
      </c>
      <c r="F36" s="142"/>
      <c r="G36" s="142"/>
      <c r="H36" s="142"/>
      <c r="I36" s="142"/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 t="s">
        <v>193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0.84</v>
      </c>
      <c r="E53" s="111"/>
      <c r="F53" s="111">
        <v>0.53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1046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-160.9</v>
      </c>
      <c r="D72" s="59">
        <v>-163.69999999999999</v>
      </c>
      <c r="E72" s="99" t="s">
        <v>117</v>
      </c>
      <c r="F72" s="59">
        <v>22</v>
      </c>
      <c r="G72" s="59">
        <v>18.3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-164.9</v>
      </c>
      <c r="D73" s="59">
        <v>-169.4</v>
      </c>
      <c r="E73" s="101" t="s">
        <v>121</v>
      </c>
      <c r="F73" s="60">
        <v>27</v>
      </c>
      <c r="G73" s="60">
        <v>27.9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-193.5</v>
      </c>
      <c r="D74" s="59">
        <v>-193.3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-104.3</v>
      </c>
      <c r="D75" s="59">
        <v>-111.7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31.7</v>
      </c>
      <c r="D76" s="59">
        <v>27.5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27.3</v>
      </c>
      <c r="D77" s="59">
        <v>23.6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25.5</v>
      </c>
      <c r="D78" s="59">
        <v>21.7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</v>
      </c>
      <c r="D79" s="59">
        <v>20.3</v>
      </c>
      <c r="E79" s="99" t="s">
        <v>151</v>
      </c>
      <c r="F79" s="59">
        <v>22.9</v>
      </c>
      <c r="G79" s="59">
        <v>16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8.4499999999999994E-5</v>
      </c>
      <c r="D80" s="63">
        <v>8.2700000000000004E-5</v>
      </c>
      <c r="E80" s="101" t="s">
        <v>156</v>
      </c>
      <c r="F80" s="60">
        <v>37.200000000000003</v>
      </c>
      <c r="G80" s="60">
        <v>44.5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187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2025-03-10T10:27:04Z</dcterms:modified>
</cp:coreProperties>
</file>