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CE8D2C8B-15EF-4319-86E5-5D4B77CA0F8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<sst xmlns="http://schemas.openxmlformats.org/spreadsheetml/2006/main" count="212" uniqueCount="195">
  <si>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</si>
  <si>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</si>
  <si>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</si>
  <si>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</si>
  <si>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</si>
  <si>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</si>
  <si>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</si>
  <si>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</si>
  <si>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</si>
  <si>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</si>
  <si>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</si>
  <si>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</si>
  <si>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</si>
  <si>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</si>
  <si>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</si>
  <si>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</si>
  <si>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</si>
  <si>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</si>
  <si>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</si>
  <si>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</si>
  <si>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</si>
  <si>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</si>
  <si>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</si>
  <si>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</si>
  <si>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</si>
  <si>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</si>
  <si>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</si>
  <si>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</si>
  <si>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</si>
  <si>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</si>
  <si>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</si>
  <si>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</si>
  <si>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</si>
  <si>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</si>
  <si>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</si>
  <si>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</si>
  <si>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</si>
  <si>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</si>
  <si>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</si>
  <si>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</si>
  <si>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</si>
  <si>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</si>
  <si>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</si>
  <si>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</si>
  <si>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</si>
  <si>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</si>
  <si>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</si>
  <si>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</si>
  <si>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</si>
  <si>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</si>
  <si>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</si>
  <si>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</si>
  <si>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</si>
  <si>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</si>
  <si>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</si>
  <si>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</si>
  <si>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</si>
  <si>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</si>
  <si>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</si>
  <si>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</si>
  <si>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</si>
  <si>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</si>
  <si>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</si>
  <si>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</si>
  <si>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</si>
  <si>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</si>
  <si>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</si>
  <si>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</si>
  <si>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</si>
  <si>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</si>
  <si>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</si>
  <si>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</si>
  <si>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</si>
  <si>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</si>
  <si>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</si>
  <si>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</si>
  <si>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</si>
  <si>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</si>
  <si>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</si>
  <si>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</si>
  <si>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</si>
  <si>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</si>
  <si>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</si>
  <si>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</si>
  <si>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</si>
  <si>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</si>
  <si>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</si>
  <si>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</si>
  <si>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</si>
  <si>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</si>
  <si>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</si>
  <si>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</si>
  <si>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</si>
  <si>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</si>
  <si>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</si>
  <si>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</si>
  <si>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</si>
  <si>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</si>
  <si>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</si>
  <si>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</si>
  <si>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</si>
  <si>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</si>
  <si>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</si>
  <si>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</si>
  <si>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</si>
  <si>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</si>
  <si>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</si>
  <si>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</si>
  <si>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</si>
  <si>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</si>
  <si>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</si>
  <si>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</si>
  <si>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</si>
  <si>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</si>
  <si>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</si>
  <si>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</si>
  <si>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</si>
  <si>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</si>
  <si>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</si>
  <si>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</si>
  <si>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</si>
  <si>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</si>
  <si>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</si>
  <si>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</si>
  <si>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</si>
  <si>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</si>
  <si>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</si>
  <si>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</si>
  <si>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</si>
  <si>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</si>
  <si>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</si>
  <si>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</si>
  <si>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</si>
  <si>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</si>
  <si>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</si>
  <si>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</si>
  <si>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</si>
  <si>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</si>
  <si>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</si>
  <si>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</si>
  <si>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</si>
  <si>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</si>
  <si>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</si>
  <si>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</si>
  <si>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</si>
  <si>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</si>
  <si>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</si>
  <si>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</si>
  <si>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</si>
  <si>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</si>
  <si>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</si>
  <si>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</si>
  <si>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</si>
  <si>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</si>
  <si>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</si>
  <si>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</si>
  <si>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</si>
  <si>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</si>
  <si>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</si>
  <si>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</si>
  <si>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</si>
  <si>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</si>
  <si>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</si>
  <si>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</si>
  <si>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</si>
  <si>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</si>
  <si>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</si>
  <si>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</si>
  <si>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</si>
  <si>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</si>
  <si>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</si>
  <si>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</si>
  <si>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</si>
  <si>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</si>
  <si>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</si>
  <si>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</si>
  <si>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</si>
  <si>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</si>
  <si>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</si>
  <si>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</si>
  <si>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KAMP</t>
    <phoneticPr fontId="3" type="noConversion"/>
  </si>
  <si>
    <t>1. 월령 40% 이하로 방풍막 제거</t>
    <phoneticPr fontId="3" type="noConversion"/>
  </si>
  <si>
    <t xml:space="preserve"> </t>
    <phoneticPr fontId="3" type="noConversion"/>
  </si>
  <si>
    <t>허정환</t>
    <phoneticPr fontId="3" type="noConversion"/>
  </si>
  <si>
    <t>KSP</t>
    <phoneticPr fontId="3" type="noConversion"/>
  </si>
  <si>
    <t>N</t>
    <phoneticPr fontId="3" type="noConversion"/>
  </si>
  <si>
    <t>NE</t>
    <phoneticPr fontId="3" type="noConversion"/>
  </si>
  <si>
    <t>20s/24k 40s/28k 50s/22k</t>
    <phoneticPr fontId="3" type="noConversion"/>
  </si>
  <si>
    <t>20s/22k 30s/30k 40s/21k 50s/17k</t>
    <phoneticPr fontId="3" type="noConversion"/>
  </si>
  <si>
    <t>M_002053-002054:M</t>
    <phoneticPr fontId="3" type="noConversion"/>
  </si>
  <si>
    <t>M_002096-002097:T</t>
    <phoneticPr fontId="3" type="noConversion"/>
  </si>
  <si>
    <t>M_002144-002145:T</t>
    <phoneticPr fontId="3" type="noConversion"/>
  </si>
  <si>
    <t>M_002167-002168:N</t>
    <phoneticPr fontId="3" type="noConversion"/>
  </si>
  <si>
    <t>M_002219-002220:N</t>
    <phoneticPr fontId="3" type="noConversion"/>
  </si>
  <si>
    <t>50s/7k 40s/8k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</si>
</sst>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68" sqref="D6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45718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0.99930555555555556</v>
      </c>
      <c r="D9" s="8">
        <v>1.6</v>
      </c>
      <c r="E9" s="8">
        <v>16.3</v>
      </c>
      <c r="F9" s="8">
        <v>46</v>
      </c>
      <c r="G9" s="35" t="s">
        <v>185</v>
      </c>
      <c r="H9" s="8">
        <v>1.7</v>
      </c>
      <c r="I9" s="35">
        <v>8.5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0.19027777777777777</v>
      </c>
      <c r="D10" s="8">
        <v>1.2</v>
      </c>
      <c r="E10" s="8">
        <v>15.1</v>
      </c>
      <c r="F10" s="8">
        <v>52</v>
      </c>
      <c r="G10" s="113" t="s">
        <v>185</v>
      </c>
      <c r="H10" s="8">
        <v>3.9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0.41597222222222219</v>
      </c>
      <c r="D11" s="14">
        <v>1.1000000000000001</v>
      </c>
      <c r="E11" s="14">
        <v>14.9</v>
      </c>
      <c r="F11" s="14">
        <v>46</v>
      </c>
      <c r="G11" s="114" t="s">
        <v>186</v>
      </c>
      <c r="H11" s="14">
        <v>5.3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23.416666666666668</v>
      </c>
      <c r="D12" s="18">
        <f>AVERAGE(D9:D11)</f>
        <v>1.3</v>
      </c>
      <c r="E12" s="18">
        <f>AVERAGE(E9:E11)</f>
        <v>15.433333333333332</v>
      </c>
      <c r="F12" s="19">
        <f>AVERAGE(F9:F11)</f>
        <v>48</v>
      </c>
      <c r="G12" s="20"/>
      <c r="H12" s="21">
        <f>AVERAGE(H9:H11)</f>
        <v>3.6333333333333329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184</v>
      </c>
      <c r="G16" s="26" t="s">
        <v>180</v>
      </c>
      <c r="H16" s="26" t="s">
        <v>179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0.94791666666666663</v>
      </c>
      <c r="D17" s="27">
        <v>0.95000000000000007</v>
      </c>
      <c r="E17" s="27">
        <v>0.99930555555555556</v>
      </c>
      <c r="F17" s="27">
        <v>2.0833333333333332E-2</v>
      </c>
      <c r="G17" s="27">
        <v>0.22083333333333333</v>
      </c>
      <c r="H17" s="27">
        <v>0.2902777777777778</v>
      </c>
      <c r="I17" s="27">
        <v>0.41597222222222219</v>
      </c>
      <c r="J17" s="27"/>
      <c r="K17" s="27"/>
      <c r="L17" s="27"/>
      <c r="M17" s="27"/>
      <c r="N17" s="27"/>
      <c r="O17" s="27"/>
      <c r="P17" s="27">
        <v>0.42499999999999999</v>
      </c>
    </row>
    <row r="18" spans="2:16" ht="14.15" customHeight="1" x14ac:dyDescent="0.45">
      <c r="B18" s="34" t="s">
        <v>43</v>
      </c>
      <c r="C18" s="26">
        <v>1984</v>
      </c>
      <c r="D18" s="26">
        <v>1985</v>
      </c>
      <c r="E18" s="26">
        <v>1998</v>
      </c>
      <c r="F18" s="26">
        <v>2013</v>
      </c>
      <c r="G18" s="26">
        <v>2141</v>
      </c>
      <c r="H18" s="26">
        <v>2186</v>
      </c>
      <c r="I18" s="26">
        <v>2272</v>
      </c>
      <c r="J18" s="26"/>
      <c r="K18" s="26"/>
      <c r="L18" s="26"/>
      <c r="M18" s="26"/>
      <c r="N18" s="26"/>
      <c r="O18" s="26"/>
      <c r="P18" s="26">
        <v>2279</v>
      </c>
    </row>
    <row r="19" spans="2:16" ht="14.15" customHeight="1" thickBot="1" x14ac:dyDescent="0.5">
      <c r="B19" s="13" t="s">
        <v>44</v>
      </c>
      <c r="C19" s="28"/>
      <c r="D19" s="26">
        <v>1997</v>
      </c>
      <c r="E19" s="26">
        <v>2012</v>
      </c>
      <c r="F19" s="29">
        <v>2140</v>
      </c>
      <c r="G19" s="29">
        <v>2185</v>
      </c>
      <c r="H19" s="29">
        <v>2271</v>
      </c>
      <c r="I19" s="26">
        <v>2278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13</v>
      </c>
      <c r="E20" s="32">
        <f t="shared" ref="E20:O20" si="0">IF(ISNUMBER(E18),E19-E18+1,"")</f>
        <v>15</v>
      </c>
      <c r="F20" s="32">
        <f t="shared" si="0"/>
        <v>128</v>
      </c>
      <c r="G20" s="32">
        <f t="shared" si="0"/>
        <v>45</v>
      </c>
      <c r="H20" s="32">
        <f t="shared" si="0"/>
        <v>86</v>
      </c>
      <c r="I20" s="32">
        <f t="shared" si="0"/>
        <v>7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>
        <v>1991</v>
      </c>
      <c r="D23" s="35">
        <v>1993</v>
      </c>
      <c r="E23" s="113" t="s">
        <v>175</v>
      </c>
      <c r="F23" s="130" t="s">
        <v>187</v>
      </c>
      <c r="G23" s="130"/>
      <c r="H23" s="130"/>
      <c r="I23" s="130"/>
      <c r="J23" s="113">
        <v>2272</v>
      </c>
      <c r="K23" s="113">
        <v>2273</v>
      </c>
      <c r="L23" s="113" t="s">
        <v>176</v>
      </c>
      <c r="M23" s="130" t="s">
        <v>194</v>
      </c>
      <c r="N23" s="130"/>
      <c r="O23" s="130"/>
      <c r="P23" s="130"/>
    </row>
    <row r="24" spans="2:16" ht="13.5" customHeight="1" x14ac:dyDescent="0.45">
      <c r="B24" s="131"/>
      <c r="C24" s="35"/>
      <c r="D24" s="35"/>
      <c r="E24" s="113" t="s">
        <v>177</v>
      </c>
      <c r="F24" s="130"/>
      <c r="G24" s="130"/>
      <c r="H24" s="130"/>
      <c r="I24" s="130"/>
      <c r="J24" s="113"/>
      <c r="K24" s="113"/>
      <c r="L24" s="113" t="s">
        <v>178</v>
      </c>
      <c r="M24" s="130"/>
      <c r="N24" s="130"/>
      <c r="O24" s="130"/>
      <c r="P24" s="130"/>
    </row>
    <row r="25" spans="2:16" ht="13.5" customHeight="1" x14ac:dyDescent="0.45">
      <c r="B25" s="131"/>
      <c r="C25" s="35">
        <v>1994</v>
      </c>
      <c r="D25" s="35">
        <v>1997</v>
      </c>
      <c r="E25" s="113" t="s">
        <v>178</v>
      </c>
      <c r="F25" s="130" t="s">
        <v>188</v>
      </c>
      <c r="G25" s="130"/>
      <c r="H25" s="130"/>
      <c r="I25" s="130"/>
      <c r="J25" s="113"/>
      <c r="K25" s="113"/>
      <c r="L25" s="113" t="s">
        <v>177</v>
      </c>
      <c r="M25" s="130"/>
      <c r="N25" s="130"/>
      <c r="O25" s="130"/>
      <c r="P25" s="130"/>
    </row>
    <row r="26" spans="2:16" ht="13.5" customHeight="1" x14ac:dyDescent="0.45">
      <c r="B26" s="131"/>
      <c r="C26" s="35"/>
      <c r="D26" s="35"/>
      <c r="E26" s="113" t="s">
        <v>176</v>
      </c>
      <c r="F26" s="130"/>
      <c r="G26" s="130"/>
      <c r="H26" s="130"/>
      <c r="I26" s="130"/>
      <c r="J26" s="113"/>
      <c r="K26" s="113"/>
      <c r="L26" s="113" t="s">
        <v>175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0.1013888888888889</v>
      </c>
      <c r="D30" s="42">
        <v>0.19513888888888889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0.35902777777777778</v>
      </c>
    </row>
    <row r="31" spans="2:16" ht="14.15" customHeight="1" x14ac:dyDescent="0.45">
      <c r="B31" s="36" t="s">
        <v>164</v>
      </c>
      <c r="C31" s="46">
        <v>0.12569444444444444</v>
      </c>
      <c r="D31" s="7">
        <v>0.19999999999999998</v>
      </c>
      <c r="E31" s="7">
        <v>6.9444444444444434E-2</v>
      </c>
      <c r="F31" s="7"/>
      <c r="G31" s="7"/>
      <c r="H31" s="7"/>
      <c r="I31" s="7"/>
      <c r="J31" s="7"/>
      <c r="K31" s="7">
        <v>2.1527777777777781E-2</v>
      </c>
      <c r="L31" s="7"/>
      <c r="M31" s="7"/>
      <c r="N31" s="7"/>
      <c r="O31" s="47"/>
      <c r="P31" s="45">
        <f>SUM(C31:N31)</f>
        <v>0.41666666666666657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 t="s">
        <v>182</v>
      </c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0.12569444444444444</v>
      </c>
      <c r="D34" s="108">
        <f t="shared" ref="D34:N34" si="1">D31-D32-D33</f>
        <v>0.19999999999999998</v>
      </c>
      <c r="E34" s="108">
        <f t="shared" si="1"/>
        <v>6.9444444444444434E-2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2.1527777777777781E-2</v>
      </c>
      <c r="L34" s="108">
        <f t="shared" si="1"/>
        <v>0</v>
      </c>
      <c r="M34" s="108">
        <f t="shared" si="1"/>
        <v>0</v>
      </c>
      <c r="N34" s="108" t="e">
        <f t="shared" si="1"/>
        <v>#VALUE!</v>
      </c>
      <c r="O34" s="112"/>
      <c r="P34" s="109">
        <f>P31-P32-P33</f>
        <v>0.41666666666666657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189</v>
      </c>
      <c r="D36" s="142"/>
      <c r="E36" s="142" t="s">
        <v>190</v>
      </c>
      <c r="F36" s="142"/>
      <c r="G36" s="142" t="s">
        <v>191</v>
      </c>
      <c r="H36" s="142"/>
      <c r="I36" s="142" t="s">
        <v>192</v>
      </c>
      <c r="J36" s="142"/>
      <c r="K36" s="142" t="s">
        <v>193</v>
      </c>
      <c r="L36" s="142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>
        <v>1.28</v>
      </c>
      <c r="E53" s="111">
        <v>0.8</v>
      </c>
      <c r="F53" s="111">
        <v>0.71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469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-161.6</v>
      </c>
      <c r="D72" s="59">
        <v>-164</v>
      </c>
      <c r="E72" s="99" t="s">
        <v>117</v>
      </c>
      <c r="F72" s="59">
        <v>20.2</v>
      </c>
      <c r="G72" s="59">
        <v>18.399999999999999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-165.9</v>
      </c>
      <c r="D73" s="59">
        <v>-168.8</v>
      </c>
      <c r="E73" s="101" t="s">
        <v>121</v>
      </c>
      <c r="F73" s="60">
        <v>27.8</v>
      </c>
      <c r="G73" s="60">
        <v>30.8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-193.6</v>
      </c>
      <c r="D74" s="59">
        <v>-193.7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-106.2</v>
      </c>
      <c r="D75" s="59">
        <v>-112.7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30.1</v>
      </c>
      <c r="D76" s="59">
        <v>27.5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25.6</v>
      </c>
      <c r="D77" s="59">
        <v>23.5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23.7</v>
      </c>
      <c r="D78" s="59">
        <v>21.6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22.1</v>
      </c>
      <c r="D79" s="59">
        <v>20.2</v>
      </c>
      <c r="E79" s="99" t="s">
        <v>151</v>
      </c>
      <c r="F79" s="59">
        <v>21.6</v>
      </c>
      <c r="G79" s="59">
        <v>14.4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7.8399999999999995E-5</v>
      </c>
      <c r="D80" s="63">
        <v>8.0699999999999996E-5</v>
      </c>
      <c r="E80" s="101" t="s">
        <v>156</v>
      </c>
      <c r="F80" s="60">
        <v>32.6</v>
      </c>
      <c r="G80" s="60">
        <v>55.4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181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2025-03-02T10:20:38Z</dcterms:modified>
</cp:coreProperties>
</file>