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B50FC147-C6C0-4FBB-B6A5-35C8FEF8187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<sst xmlns="http://schemas.openxmlformats.org/spreadsheetml/2006/main" count="211" uniqueCount="193">
  <si>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</si>
  <si>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</si>
  <si>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</si>
  <si>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</si>
  <si>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</si>
  <si>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</si>
  <si>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</si>
  <si>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</si>
  <si>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</si>
  <si>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</si>
  <si>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</si>
  <si>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</si>
  <si>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</si>
  <si>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</si>
  <si>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</si>
  <si>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</si>
  <si>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</si>
  <si>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</si>
  <si>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</si>
  <si>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</si>
  <si>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</si>
  <si>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</si>
  <si>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</si>
  <si>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</si>
  <si>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</si>
  <si>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</si>
  <si>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</si>
  <si>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</si>
  <si>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</si>
  <si>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</si>
  <si>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</si>
  <si>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</si>
  <si>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</si>
  <si>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</si>
  <si>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</si>
  <si>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</si>
  <si>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</si>
  <si>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</si>
  <si>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</si>
  <si>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</si>
  <si>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</si>
  <si>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</si>
  <si>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</si>
  <si>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</si>
  <si>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</si>
  <si>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</si>
  <si>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</si>
  <si>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</si>
  <si>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</si>
  <si>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</si>
  <si>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</si>
  <si>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</si>
  <si>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</si>
  <si>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</si>
  <si>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</si>
  <si>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</si>
  <si>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</si>
  <si>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</si>
  <si>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</si>
  <si>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</si>
  <si>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</si>
  <si>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</si>
  <si>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</si>
  <si>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</si>
  <si>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</si>
  <si>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</si>
  <si>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</si>
  <si>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</si>
  <si>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</si>
  <si>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</si>
  <si>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</si>
  <si>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</si>
  <si>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</si>
  <si>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</si>
  <si>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</si>
  <si>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</si>
  <si>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</si>
  <si>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</si>
  <si>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</si>
  <si>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</si>
  <si>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</si>
  <si>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</si>
  <si>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</si>
  <si>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</si>
  <si>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</si>
  <si>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</si>
  <si>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</si>
  <si>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</si>
  <si>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</si>
  <si>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</si>
  <si>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</si>
  <si>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</si>
  <si>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</si>
  <si>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</si>
  <si>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</si>
  <si>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</si>
  <si>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</si>
  <si>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</si>
  <si>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</si>
  <si>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</si>
  <si>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</si>
  <si>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</si>
  <si>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</si>
  <si>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</si>
  <si>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</si>
  <si>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</si>
  <si>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</si>
  <si>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</si>
  <si>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</si>
  <si>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</si>
  <si>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</si>
  <si>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</si>
  <si>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</si>
  <si>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</si>
  <si>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</si>
  <si>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</si>
  <si>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</si>
  <si>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</si>
  <si>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</si>
  <si>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</si>
  <si>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</si>
  <si>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</si>
  <si>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</si>
  <si>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</si>
  <si>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</si>
  <si>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</si>
  <si>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</si>
  <si>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</si>
  <si>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</si>
  <si>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</si>
  <si>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</si>
  <si>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</si>
  <si>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</si>
  <si>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</si>
  <si>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</si>
  <si>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</si>
  <si>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</si>
  <si>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</si>
  <si>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</si>
  <si>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</si>
  <si>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</si>
  <si>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</si>
  <si>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</si>
  <si>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</si>
  <si>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</si>
  <si>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</si>
  <si>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</si>
  <si>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</si>
  <si>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</si>
  <si>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</si>
  <si>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</si>
  <si>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</si>
  <si>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</si>
  <si>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</si>
  <si>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</si>
  <si>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</si>
  <si>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</si>
  <si>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</si>
  <si>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</si>
  <si>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</si>
  <si>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</si>
  <si>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</si>
  <si>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</si>
  <si>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</si>
  <si>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</si>
  <si>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</si>
  <si>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</si>
  <si>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</si>
  <si>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</si>
  <si>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</si>
  <si>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</si>
  <si>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</si>
  <si>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</si>
  <si>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</si>
  <si>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</si>
  <si>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</si>
  <si>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</si>
  <si>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</si>
  <si>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</si>
  <si>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</si>
  <si>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</si>
  <si>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1. 월령 40% 이하로 방풍막 제거</t>
    <phoneticPr fontId="3" type="noConversion"/>
  </si>
  <si>
    <t xml:space="preserve"> </t>
    <phoneticPr fontId="3" type="noConversion"/>
  </si>
  <si>
    <t>허정환</t>
    <phoneticPr fontId="3" type="noConversion"/>
  </si>
  <si>
    <t>DIR-KSP</t>
    <phoneticPr fontId="3" type="noConversion"/>
  </si>
  <si>
    <t>20s/23k 30s/21k 50s/22k</t>
    <phoneticPr fontId="3" type="noConversion"/>
  </si>
  <si>
    <t>20s/14k 40s/18k 50s/16k</t>
    <phoneticPr fontId="3" type="noConversion"/>
  </si>
  <si>
    <t>I_001496-001497</t>
    <phoneticPr fontId="3" type="noConversion"/>
  </si>
  <si>
    <t>1. I_001496-001497 projid 오입력. projid all -&gt; tmt</t>
    <phoneticPr fontId="3" type="noConversion"/>
  </si>
  <si>
    <t>N</t>
    <phoneticPr fontId="3" type="noConversion"/>
  </si>
  <si>
    <t>M_001576-001577:T</t>
    <phoneticPr fontId="3" type="noConversion"/>
  </si>
  <si>
    <t>M_001614</t>
    <phoneticPr fontId="3" type="noConversion"/>
  </si>
  <si>
    <t>C_001719-001735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</si>
</sst>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6" zoomScaleNormal="146" workbookViewId="0">
      <selection activeCell="J66" sqref="J6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45716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2.0833333333333333E-3</v>
      </c>
      <c r="D9" s="8">
        <v>1.5</v>
      </c>
      <c r="E9" s="8">
        <v>16.600000000000001</v>
      </c>
      <c r="F9" s="8">
        <v>53</v>
      </c>
      <c r="G9" s="35" t="s">
        <v>189</v>
      </c>
      <c r="H9" s="8">
        <v>1.9</v>
      </c>
      <c r="I9" s="35">
        <v>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0.1875</v>
      </c>
      <c r="D10" s="8">
        <v>0.9</v>
      </c>
      <c r="E10" s="8">
        <v>15.1</v>
      </c>
      <c r="F10" s="8">
        <v>49</v>
      </c>
      <c r="G10" s="113" t="s">
        <v>189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0.4145833333333333</v>
      </c>
      <c r="D11" s="14">
        <v>1</v>
      </c>
      <c r="E11" s="14">
        <v>15.7</v>
      </c>
      <c r="F11" s="14">
        <v>58</v>
      </c>
      <c r="G11" s="114" t="s">
        <v>189</v>
      </c>
      <c r="H11" s="14">
        <v>3.9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24.412499999999998</v>
      </c>
      <c r="D12" s="18">
        <f>AVERAGE(D9:D11)</f>
        <v>1.1333333333333333</v>
      </c>
      <c r="E12" s="18">
        <f>AVERAGE(E9:E11)</f>
        <v>15.800000000000002</v>
      </c>
      <c r="F12" s="19">
        <f>AVERAGE(F9:F11)</f>
        <v>53.333333333333336</v>
      </c>
      <c r="G12" s="20"/>
      <c r="H12" s="21">
        <f>AVERAGE(H9:H11)</f>
        <v>2.3666666666666667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180</v>
      </c>
      <c r="H16" s="26" t="s">
        <v>179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0.96180555555555547</v>
      </c>
      <c r="D17" s="27">
        <v>0.96319444444444446</v>
      </c>
      <c r="E17" s="27">
        <v>2.0833333333333333E-3</v>
      </c>
      <c r="F17" s="27">
        <v>2.2222222222222223E-2</v>
      </c>
      <c r="G17" s="27">
        <v>0.22708333333333333</v>
      </c>
      <c r="H17" s="27">
        <v>0.29930555555555555</v>
      </c>
      <c r="I17" s="27">
        <v>0.4145833333333333</v>
      </c>
      <c r="J17" s="27"/>
      <c r="K17" s="27"/>
      <c r="L17" s="27"/>
      <c r="M17" s="27"/>
      <c r="N17" s="27"/>
      <c r="O17" s="27"/>
      <c r="P17" s="27">
        <v>0.41875000000000001</v>
      </c>
    </row>
    <row r="18" spans="2:16" ht="14.15" customHeight="1" x14ac:dyDescent="0.45">
      <c r="B18" s="34" t="s">
        <v>43</v>
      </c>
      <c r="C18" s="26">
        <v>1484</v>
      </c>
      <c r="D18" s="26">
        <v>1485</v>
      </c>
      <c r="E18" s="26">
        <v>1496</v>
      </c>
      <c r="F18" s="26">
        <v>1510</v>
      </c>
      <c r="G18" s="26">
        <v>1639</v>
      </c>
      <c r="H18" s="26">
        <v>1686</v>
      </c>
      <c r="I18" s="26">
        <v>1761</v>
      </c>
      <c r="J18" s="26"/>
      <c r="K18" s="26"/>
      <c r="L18" s="26"/>
      <c r="M18" s="26"/>
      <c r="N18" s="26"/>
      <c r="O18" s="26"/>
      <c r="P18" s="26">
        <v>1766</v>
      </c>
    </row>
    <row r="19" spans="2:16" ht="14.15" customHeight="1" thickBot="1" x14ac:dyDescent="0.5">
      <c r="B19" s="13" t="s">
        <v>44</v>
      </c>
      <c r="C19" s="28"/>
      <c r="D19" s="26">
        <v>1495</v>
      </c>
      <c r="E19" s="26">
        <v>1509</v>
      </c>
      <c r="F19" s="29">
        <v>1638</v>
      </c>
      <c r="G19" s="29">
        <v>1685</v>
      </c>
      <c r="H19" s="29">
        <v>1760</v>
      </c>
      <c r="I19" s="26">
        <v>1765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129</v>
      </c>
      <c r="G20" s="32">
        <f t="shared" si="0"/>
        <v>47</v>
      </c>
      <c r="H20" s="32">
        <f t="shared" si="0"/>
        <v>75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1490</v>
      </c>
      <c r="D23" s="35">
        <v>1492</v>
      </c>
      <c r="E23" s="113" t="s">
        <v>175</v>
      </c>
      <c r="F23" s="130" t="s">
        <v>185</v>
      </c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>
        <v>1493</v>
      </c>
      <c r="D25" s="35">
        <v>1495</v>
      </c>
      <c r="E25" s="113" t="s">
        <v>178</v>
      </c>
      <c r="F25" s="130" t="s">
        <v>186</v>
      </c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9.4444444444444442E-2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>
        <v>0.19930555555555554</v>
      </c>
      <c r="O30" s="44"/>
      <c r="P30" s="45">
        <f>SUM(C30:J30,L30:N30)</f>
        <v>0.35624999999999996</v>
      </c>
    </row>
    <row r="31" spans="2:16" ht="14.15" customHeight="1" x14ac:dyDescent="0.45">
      <c r="B31" s="36" t="s">
        <v>164</v>
      </c>
      <c r="C31" s="46">
        <v>0.11527777777777777</v>
      </c>
      <c r="D31" s="7">
        <v>0.20486111111111113</v>
      </c>
      <c r="E31" s="7">
        <v>7.2222222222222229E-2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0.41250000000000003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 t="s">
        <v>182</v>
      </c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0.11527777777777777</v>
      </c>
      <c r="D34" s="108">
        <f t="shared" ref="D34:N34" si="1">D31-D32-D33</f>
        <v>0.20486111111111113</v>
      </c>
      <c r="E34" s="108">
        <f t="shared" si="1"/>
        <v>7.2222222222222229E-2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 t="e">
        <f t="shared" si="1"/>
        <v>#VALUE!</v>
      </c>
      <c r="O34" s="112"/>
      <c r="P34" s="109">
        <f>P31-P32-P33</f>
        <v>0.41250000000000003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187</v>
      </c>
      <c r="D36" s="142"/>
      <c r="E36" s="142" t="s">
        <v>190</v>
      </c>
      <c r="F36" s="142"/>
      <c r="G36" s="142" t="s">
        <v>191</v>
      </c>
      <c r="H36" s="142"/>
      <c r="I36" s="142" t="s">
        <v>192</v>
      </c>
      <c r="J36" s="142"/>
      <c r="K36" s="140"/>
      <c r="L36" s="141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188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0.65</v>
      </c>
      <c r="E53" s="111"/>
      <c r="F53" s="111">
        <v>0.85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339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-160.4</v>
      </c>
      <c r="D72" s="59">
        <v>-163.4</v>
      </c>
      <c r="E72" s="99" t="s">
        <v>117</v>
      </c>
      <c r="F72" s="59">
        <v>21.6</v>
      </c>
      <c r="G72" s="59">
        <v>19.3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-163.30000000000001</v>
      </c>
      <c r="D73" s="59">
        <v>-167.6</v>
      </c>
      <c r="E73" s="101" t="s">
        <v>121</v>
      </c>
      <c r="F73" s="60">
        <v>25</v>
      </c>
      <c r="G73" s="60">
        <v>48.6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-193.3</v>
      </c>
      <c r="D74" s="59">
        <v>-193.8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-102.4</v>
      </c>
      <c r="D75" s="59">
        <v>-111.2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32.1</v>
      </c>
      <c r="D76" s="59">
        <v>28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27.4</v>
      </c>
      <c r="D77" s="59">
        <v>23.9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25.4</v>
      </c>
      <c r="D78" s="59">
        <v>22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23.9</v>
      </c>
      <c r="D79" s="59">
        <v>20.6</v>
      </c>
      <c r="E79" s="99" t="s">
        <v>151</v>
      </c>
      <c r="F79" s="59">
        <v>24.2</v>
      </c>
      <c r="G79" s="59">
        <v>15.6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7.3100000000000001E-5</v>
      </c>
      <c r="D80" s="63">
        <v>7.7000000000000001E-5</v>
      </c>
      <c r="E80" s="101" t="s">
        <v>156</v>
      </c>
      <c r="F80" s="60">
        <v>33.700000000000003</v>
      </c>
      <c r="G80" s="60">
        <v>66.8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181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2025-02-28T10:18:16Z</dcterms:modified>
</cp:coreProperties>
</file>