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2월\"/>
    </mc:Choice>
  </mc:AlternateContent>
  <xr:revisionPtr revIDLastSave="0" documentId="13_ncr:1_{3A5CC065-2A06-4DE0-827F-1E97956F2E56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O31" i="1"/>
  <c r="E31" i="1"/>
  <c r="D31" i="1"/>
  <c r="C31" i="1"/>
  <c r="C11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<sst xmlns="http://schemas.openxmlformats.org/spreadsheetml/2006/main" count="213" uniqueCount="194">
  <si>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</si>
  <si>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</si>
  <si>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</si>
  <si>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</si>
  <si>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</si>
  <si>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</si>
  <si>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</si>
  <si>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</si>
  <si>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</si>
  <si>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</si>
  <si>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</si>
  <si>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</si>
  <si>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</si>
  <si>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</si>
  <si>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</si>
  <si>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</si>
  <si>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</si>
  <si>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</si>
  <si>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</si>
  <si>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</si>
  <si>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</si>
  <si>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</si>
  <si>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</si>
  <si>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</si>
  <si>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</si>
  <si>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</si>
  <si>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</si>
  <si>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</si>
  <si>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</si>
  <si>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</si>
  <si>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</si>
  <si>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</si>
  <si>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</si>
  <si>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</si>
  <si>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</si>
  <si>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</si>
  <si>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</si>
  <si>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</si>
  <si>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</si>
  <si>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</si>
  <si>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</si>
  <si>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</si>
  <si>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</si>
  <si>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</si>
  <si>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</si>
  <si>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</si>
  <si>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</si>
  <si>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</si>
  <si>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</si>
  <si>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</si>
  <si>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</si>
  <si>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</si>
  <si>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</si>
  <si>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</si>
  <si>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</si>
  <si>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</si>
  <si>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</si>
  <si>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</si>
  <si>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</si>
  <si>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</si>
  <si>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</si>
  <si>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</si>
  <si>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</si>
  <si>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</si>
  <si>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</si>
  <si>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</si>
  <si>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</si>
  <si>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</si>
  <si>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</si>
  <si>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</si>
  <si>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</si>
  <si>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</si>
  <si>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</si>
  <si>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</si>
  <si>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</si>
  <si>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</si>
  <si>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</si>
  <si>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</si>
  <si>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</si>
  <si>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</si>
  <si>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</si>
  <si>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</si>
  <si>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</si>
  <si>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</si>
  <si>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</si>
  <si>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</si>
  <si>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</si>
  <si>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</si>
  <si>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</si>
  <si>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</si>
  <si>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</si>
  <si>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</si>
  <si>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</si>
  <si>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</si>
  <si>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</si>
  <si>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</si>
  <si>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</si>
  <si>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</si>
  <si>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</si>
  <si>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</si>
  <si>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</si>
  <si>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</si>
  <si>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</si>
  <si>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</si>
  <si>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</si>
  <si>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</si>
  <si>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</si>
  <si>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</si>
  <si>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</si>
  <si>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</si>
  <si>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</si>
  <si>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</si>
  <si>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</si>
  <si>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</si>
  <si>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</si>
  <si>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</si>
  <si>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</si>
  <si>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</si>
  <si>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</si>
  <si>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</si>
  <si>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</si>
  <si>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</si>
  <si>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</si>
  <si>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</si>
  <si>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</si>
  <si>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</si>
  <si>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</si>
  <si>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</si>
  <si>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</si>
  <si>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</si>
  <si>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</si>
  <si>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</si>
  <si>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</si>
  <si>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</si>
  <si>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</si>
  <si>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</si>
  <si>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</si>
  <si>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</si>
  <si>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</si>
  <si>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</si>
  <si>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</si>
  <si>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</si>
  <si>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</si>
  <si>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</si>
  <si>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</si>
  <si>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</si>
  <si>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</si>
  <si>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</si>
  <si>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</si>
  <si>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</si>
  <si>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</si>
  <si>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</si>
  <si>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</si>
  <si>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</si>
  <si>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</si>
  <si>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</si>
  <si>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</si>
  <si>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</si>
  <si>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</si>
  <si>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</si>
  <si>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</si>
  <si>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</si>
  <si>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</si>
  <si>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</si>
  <si>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</si>
  <si>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</si>
  <si>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</si>
  <si>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</si>
  <si>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</si>
  <si>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</si>
  <si>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</si>
  <si>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</si>
  <si>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</si>
  <si>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</si>
  <si>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</si>
  <si>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</si>
  <si>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</si>
  <si>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</si>
  <si>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</si>
  <si>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</si>
  <si>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</si>
  <si>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KAMP</t>
    <phoneticPr fontId="3" type="noConversion"/>
  </si>
  <si>
    <t>ENG-KSP</t>
    <phoneticPr fontId="3" type="noConversion"/>
  </si>
  <si>
    <t>1. 방풍막 설치</t>
    <phoneticPr fontId="3" type="noConversion"/>
  </si>
  <si>
    <t>S</t>
    <phoneticPr fontId="3" type="noConversion"/>
  </si>
  <si>
    <t>ENG</t>
    <phoneticPr fontId="3" type="noConversion"/>
  </si>
  <si>
    <t>40s/13k 20s/6k</t>
    <phoneticPr fontId="3" type="noConversion"/>
  </si>
  <si>
    <t>30s/20k 40s/19k</t>
    <phoneticPr fontId="3" type="noConversion"/>
  </si>
  <si>
    <t>M_000226-000227:T</t>
    <phoneticPr fontId="3" type="noConversion"/>
  </si>
  <si>
    <t xml:space="preserve">                  : IC.G를 재시작 후 gmon실행하여 해결 </t>
    <phoneticPr fontId="3" type="noConversion"/>
  </si>
  <si>
    <t>2. [UT 07:04] gmon이 갑자기 꺼지는 현상 발생 후 재실행을 위해 터미널을 열고 난 후 gnuplot이 여러창이 뜨는 현상 발생 (IC.G는 crash로 인한 것으로 파악)</t>
    <phoneticPr fontId="3" type="noConversion"/>
  </si>
  <si>
    <t>M_000327-000328:M</t>
    <phoneticPr fontId="3" type="noConversion"/>
  </si>
  <si>
    <t>60s/11k 45s/12k 30s/12k</t>
    <phoneticPr fontId="3" type="noConversion"/>
  </si>
  <si>
    <t>40s/17k 40s/25k 30s/30k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</si>
</sst>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checked="Checked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H18" sqref="H18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0" t="s">
        <v>0</v>
      </c>
      <c r="C2" s="16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1">
        <v>45711</v>
      </c>
      <c r="D3" s="162"/>
      <c r="E3" s="1"/>
      <c r="F3" s="1"/>
      <c r="G3" s="1"/>
      <c r="H3" s="1"/>
      <c r="I3" s="1"/>
      <c r="J3" s="1"/>
      <c r="K3" s="65" t="s">
        <v>2</v>
      </c>
      <c r="L3" s="163">
        <f>(P31-(P32+P33))/P31*100</f>
        <v>100</v>
      </c>
      <c r="M3" s="163"/>
      <c r="N3" s="65" t="s">
        <v>3</v>
      </c>
      <c r="O3" s="163">
        <f>(P31-P33)/P31*100</f>
        <v>100</v>
      </c>
      <c r="P3" s="163"/>
    </row>
    <row r="4" spans="2:16" ht="14.25" customHeight="1" x14ac:dyDescent="0.45">
      <c r="B4" s="33" t="s">
        <v>4</v>
      </c>
      <c r="C4" s="2" t="s">
        <v>175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0" t="s">
        <v>7</v>
      </c>
      <c r="C7" s="16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5.5555555555555558E-3</v>
      </c>
      <c r="D9" s="8">
        <v>0.7</v>
      </c>
      <c r="E9" s="8">
        <v>18.100000000000001</v>
      </c>
      <c r="F9" s="8">
        <v>39</v>
      </c>
      <c r="G9" s="35" t="s">
        <v>184</v>
      </c>
      <c r="H9" s="8">
        <v>0.4</v>
      </c>
      <c r="I9" s="35">
        <v>21.9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7">
        <v>0.16666666666666666</v>
      </c>
      <c r="D10" s="8">
        <v>1.2</v>
      </c>
      <c r="E10" s="8">
        <v>16.5</v>
      </c>
      <c r="F10" s="8">
        <v>43</v>
      </c>
      <c r="G10" s="113" t="s">
        <v>184</v>
      </c>
      <c r="H10" s="8">
        <v>0.2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K17</f>
        <v>0.41041666666666665</v>
      </c>
      <c r="D11" s="14">
        <v>1</v>
      </c>
      <c r="E11" s="14">
        <v>17</v>
      </c>
      <c r="F11" s="14">
        <v>40</v>
      </c>
      <c r="G11" s="35" t="s">
        <v>184</v>
      </c>
      <c r="H11" s="14">
        <v>0.7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24.40486111111111</v>
      </c>
      <c r="D12" s="18">
        <f>AVERAGE(D9:D11)</f>
        <v>0.96666666666666667</v>
      </c>
      <c r="E12" s="18">
        <f>AVERAGE(E9:E11)</f>
        <v>17.2</v>
      </c>
      <c r="F12" s="19">
        <f>AVERAGE(F9:F11)</f>
        <v>40.666666666666664</v>
      </c>
      <c r="G12" s="20"/>
      <c r="H12" s="21">
        <f>AVERAGE(H9:H11)</f>
        <v>0.43333333333333335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0" t="s">
        <v>26</v>
      </c>
      <c r="C14" s="16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185</v>
      </c>
      <c r="G16" s="26" t="s">
        <v>182</v>
      </c>
      <c r="H16" s="26" t="s">
        <v>181</v>
      </c>
      <c r="I16" s="26" t="s">
        <v>180</v>
      </c>
      <c r="J16" s="26" t="s">
        <v>174</v>
      </c>
      <c r="K16" s="26" t="s">
        <v>173</v>
      </c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0.98263888888888884</v>
      </c>
      <c r="D17" s="27">
        <v>0.98472222222222217</v>
      </c>
      <c r="E17" s="27">
        <v>5.5555555555555558E-3</v>
      </c>
      <c r="F17" s="27">
        <v>2.2222222222222223E-2</v>
      </c>
      <c r="G17" s="27">
        <v>7.3611111111111113E-2</v>
      </c>
      <c r="H17" s="27">
        <v>0.2388888888888889</v>
      </c>
      <c r="I17" s="27">
        <v>0.30763888888888891</v>
      </c>
      <c r="J17" s="27">
        <v>0.38263888888888892</v>
      </c>
      <c r="K17" s="27">
        <v>0.41041666666666665</v>
      </c>
      <c r="L17" s="27"/>
      <c r="M17" s="27"/>
      <c r="N17" s="27"/>
      <c r="O17" s="27"/>
      <c r="P17" s="27">
        <v>0.42499999999999999</v>
      </c>
    </row>
    <row r="18" spans="2:16" ht="14.15" customHeight="1" x14ac:dyDescent="0.45">
      <c r="B18" s="34" t="s">
        <v>43</v>
      </c>
      <c r="C18" s="26">
        <v>83</v>
      </c>
      <c r="D18" s="26">
        <v>84</v>
      </c>
      <c r="E18" s="26">
        <v>94</v>
      </c>
      <c r="F18" s="26">
        <v>106</v>
      </c>
      <c r="G18" s="26">
        <v>118</v>
      </c>
      <c r="H18" s="26">
        <v>227</v>
      </c>
      <c r="I18" s="26">
        <v>270</v>
      </c>
      <c r="J18" s="26">
        <v>319</v>
      </c>
      <c r="K18" s="26">
        <v>333</v>
      </c>
      <c r="L18" s="26"/>
      <c r="M18" s="26"/>
      <c r="N18" s="26"/>
      <c r="O18" s="26"/>
      <c r="P18" s="26">
        <v>344</v>
      </c>
    </row>
    <row r="19" spans="2:16" ht="14.15" customHeight="1" thickBot="1" x14ac:dyDescent="0.5">
      <c r="B19" s="13" t="s">
        <v>44</v>
      </c>
      <c r="C19" s="28"/>
      <c r="D19" s="26">
        <v>93</v>
      </c>
      <c r="E19" s="26">
        <v>105</v>
      </c>
      <c r="F19" s="29">
        <v>117</v>
      </c>
      <c r="G19" s="29">
        <v>226</v>
      </c>
      <c r="H19" s="29">
        <v>269</v>
      </c>
      <c r="I19" s="26">
        <v>318</v>
      </c>
      <c r="J19" s="29">
        <v>332</v>
      </c>
      <c r="K19" s="29">
        <v>343</v>
      </c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10</v>
      </c>
      <c r="E20" s="32">
        <f t="shared" ref="E20:O20" si="0">IF(ISNUMBER(E18),E19-E18+1,"")</f>
        <v>12</v>
      </c>
      <c r="F20" s="32">
        <f t="shared" si="0"/>
        <v>12</v>
      </c>
      <c r="G20" s="32">
        <f t="shared" si="0"/>
        <v>109</v>
      </c>
      <c r="H20" s="32">
        <f t="shared" si="0"/>
        <v>43</v>
      </c>
      <c r="I20" s="32">
        <f t="shared" si="0"/>
        <v>49</v>
      </c>
      <c r="J20" s="32">
        <f t="shared" si="0"/>
        <v>14</v>
      </c>
      <c r="K20" s="32">
        <f t="shared" si="0"/>
        <v>11</v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1" t="s">
        <v>46</v>
      </c>
      <c r="C22" s="34" t="s">
        <v>22</v>
      </c>
      <c r="D22" s="34" t="s">
        <v>24</v>
      </c>
      <c r="E22" s="34" t="s">
        <v>47</v>
      </c>
      <c r="F22" s="172" t="s">
        <v>48</v>
      </c>
      <c r="G22" s="172"/>
      <c r="H22" s="172"/>
      <c r="I22" s="172"/>
      <c r="J22" s="34" t="s">
        <v>22</v>
      </c>
      <c r="K22" s="34" t="s">
        <v>24</v>
      </c>
      <c r="L22" s="34" t="s">
        <v>47</v>
      </c>
      <c r="M22" s="172" t="s">
        <v>48</v>
      </c>
      <c r="N22" s="172"/>
      <c r="O22" s="172"/>
      <c r="P22" s="172"/>
    </row>
    <row r="23" spans="2:16" ht="13.5" customHeight="1" x14ac:dyDescent="0.45">
      <c r="B23" s="171"/>
      <c r="C23" s="35">
        <v>90</v>
      </c>
      <c r="D23" s="35">
        <v>91</v>
      </c>
      <c r="E23" s="113" t="s">
        <v>176</v>
      </c>
      <c r="F23" s="157" t="s">
        <v>186</v>
      </c>
      <c r="G23" s="157"/>
      <c r="H23" s="157"/>
      <c r="I23" s="157"/>
      <c r="J23" s="113">
        <v>333</v>
      </c>
      <c r="K23" s="113">
        <v>335</v>
      </c>
      <c r="L23" s="113" t="s">
        <v>177</v>
      </c>
      <c r="M23" s="157" t="s">
        <v>192</v>
      </c>
      <c r="N23" s="157"/>
      <c r="O23" s="157"/>
      <c r="P23" s="157"/>
    </row>
    <row r="24" spans="2:16" ht="13.5" customHeight="1" x14ac:dyDescent="0.45">
      <c r="B24" s="171"/>
      <c r="C24" s="35"/>
      <c r="D24" s="35"/>
      <c r="E24" s="113" t="s">
        <v>178</v>
      </c>
      <c r="F24" s="157"/>
      <c r="G24" s="157"/>
      <c r="H24" s="157"/>
      <c r="I24" s="157"/>
      <c r="J24" s="113"/>
      <c r="K24" s="113"/>
      <c r="L24" s="113" t="s">
        <v>179</v>
      </c>
      <c r="M24" s="157"/>
      <c r="N24" s="157"/>
      <c r="O24" s="157"/>
      <c r="P24" s="157"/>
    </row>
    <row r="25" spans="2:16" ht="13.5" customHeight="1" x14ac:dyDescent="0.45">
      <c r="B25" s="171"/>
      <c r="C25" s="35">
        <v>92</v>
      </c>
      <c r="D25" s="35">
        <v>93</v>
      </c>
      <c r="E25" s="113" t="s">
        <v>179</v>
      </c>
      <c r="F25" s="157" t="s">
        <v>187</v>
      </c>
      <c r="G25" s="157"/>
      <c r="H25" s="157"/>
      <c r="I25" s="157"/>
      <c r="J25" s="113">
        <v>336</v>
      </c>
      <c r="K25" s="113">
        <v>338</v>
      </c>
      <c r="L25" s="113" t="s">
        <v>178</v>
      </c>
      <c r="M25" s="157" t="s">
        <v>193</v>
      </c>
      <c r="N25" s="157"/>
      <c r="O25" s="157"/>
      <c r="P25" s="157"/>
    </row>
    <row r="26" spans="2:16" ht="13.5" customHeight="1" x14ac:dyDescent="0.45">
      <c r="B26" s="171"/>
      <c r="C26" s="35"/>
      <c r="D26" s="35"/>
      <c r="E26" s="113" t="s">
        <v>177</v>
      </c>
      <c r="F26" s="157"/>
      <c r="G26" s="157"/>
      <c r="H26" s="157"/>
      <c r="I26" s="157"/>
      <c r="J26" s="113"/>
      <c r="K26" s="113"/>
      <c r="L26" s="113" t="s">
        <v>176</v>
      </c>
      <c r="M26" s="157"/>
      <c r="N26" s="157"/>
      <c r="O26" s="157"/>
      <c r="P26" s="157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0" t="s">
        <v>49</v>
      </c>
      <c r="C28" s="160"/>
      <c r="D28" s="1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7.7777777777777779E-2</v>
      </c>
      <c r="D30" s="42"/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>
        <v>0.20833333333333334</v>
      </c>
      <c r="P30" s="45">
        <f>SUM(C30:J30,L30:N30)</f>
        <v>0.14027777777777778</v>
      </c>
    </row>
    <row r="31" spans="2:16" ht="14.15" customHeight="1" x14ac:dyDescent="0.45">
      <c r="B31" s="36" t="s">
        <v>164</v>
      </c>
      <c r="C31" s="46">
        <f>J17-I17</f>
        <v>7.5000000000000011E-2</v>
      </c>
      <c r="D31" s="7">
        <f>H17-G17</f>
        <v>0.1652777777777778</v>
      </c>
      <c r="E31" s="7">
        <f>I17-H17</f>
        <v>6.8750000000000006E-2</v>
      </c>
      <c r="F31" s="7"/>
      <c r="G31" s="7"/>
      <c r="H31" s="7"/>
      <c r="I31" s="7"/>
      <c r="J31" s="7"/>
      <c r="K31" s="7">
        <f>F17-E17+K17-J17</f>
        <v>4.4444444444444398E-2</v>
      </c>
      <c r="L31" s="7"/>
      <c r="M31" s="7"/>
      <c r="N31" s="7"/>
      <c r="O31" s="47">
        <f>G17-F17</f>
        <v>5.1388888888888887E-2</v>
      </c>
      <c r="P31" s="45">
        <f>SUM(C31:N31)</f>
        <v>0.35347222222222219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7.5000000000000011E-2</v>
      </c>
      <c r="D34" s="108">
        <f t="shared" ref="D34:N34" si="1">D31-D32-D33</f>
        <v>0.1652777777777778</v>
      </c>
      <c r="E34" s="108">
        <f t="shared" si="1"/>
        <v>6.8750000000000006E-2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4.4444444444444398E-2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0.35347222222222219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4" t="s">
        <v>66</v>
      </c>
      <c r="C36" s="152" t="s">
        <v>188</v>
      </c>
      <c r="D36" s="152"/>
      <c r="E36" s="152" t="s">
        <v>191</v>
      </c>
      <c r="F36" s="152"/>
      <c r="G36" s="152"/>
      <c r="H36" s="152"/>
      <c r="I36" s="152"/>
      <c r="J36" s="152"/>
      <c r="K36" s="158"/>
      <c r="L36" s="159"/>
      <c r="M36" s="158"/>
      <c r="N36" s="159"/>
      <c r="O36" s="158"/>
      <c r="P36" s="159"/>
    </row>
    <row r="37" spans="2:16" ht="18" customHeight="1" x14ac:dyDescent="0.45">
      <c r="B37" s="155"/>
      <c r="C37" s="152"/>
      <c r="D37" s="152"/>
      <c r="E37" s="152"/>
      <c r="F37" s="152"/>
      <c r="G37" s="153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45">
      <c r="B38" s="155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45">
      <c r="B39" s="155"/>
      <c r="C39" s="152"/>
      <c r="D39" s="152"/>
      <c r="E39" s="152"/>
      <c r="F39" s="152"/>
      <c r="G39" s="152"/>
      <c r="H39" s="152"/>
      <c r="I39" s="153"/>
      <c r="J39" s="152"/>
      <c r="K39" s="152"/>
      <c r="L39" s="152"/>
      <c r="M39" s="152"/>
      <c r="N39" s="152"/>
      <c r="O39" s="152"/>
      <c r="P39" s="152"/>
    </row>
    <row r="40" spans="2:16" ht="18" customHeight="1" x14ac:dyDescent="0.45">
      <c r="B40" s="155"/>
      <c r="C40" s="152"/>
      <c r="D40" s="152"/>
      <c r="E40" s="152"/>
      <c r="F40" s="152"/>
      <c r="G40" s="153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45">
      <c r="B41" s="156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67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51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51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51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73" t="s">
        <v>166</v>
      </c>
      <c r="C53" s="174"/>
      <c r="D53" s="111">
        <v>0.52</v>
      </c>
      <c r="E53" s="111">
        <v>0.95</v>
      </c>
      <c r="F53" s="111">
        <v>0.73</v>
      </c>
      <c r="G53" s="174"/>
      <c r="H53" s="174"/>
      <c r="I53" s="174"/>
      <c r="J53" s="174"/>
      <c r="K53" s="174"/>
      <c r="L53" s="174"/>
      <c r="M53" s="174"/>
      <c r="N53" s="174"/>
      <c r="O53" s="174"/>
      <c r="P53" s="175"/>
    </row>
    <row r="54" spans="2:16" ht="14.15" customHeight="1" thickTop="1" thickBot="1" x14ac:dyDescent="0.5">
      <c r="B54" s="176" t="s">
        <v>167</v>
      </c>
      <c r="C54" s="177"/>
      <c r="D54" s="177"/>
      <c r="E54" s="177"/>
      <c r="F54" s="111">
        <v>116</v>
      </c>
      <c r="G54" s="178"/>
      <c r="H54" s="178"/>
      <c r="I54" s="178"/>
      <c r="J54" s="178"/>
      <c r="K54" s="178"/>
      <c r="L54" s="178"/>
      <c r="M54" s="178"/>
      <c r="N54" s="178"/>
      <c r="O54" s="178"/>
      <c r="P54" s="179"/>
    </row>
    <row r="55" spans="2:16" ht="13.5" customHeight="1" thickTop="1" x14ac:dyDescent="0.45"/>
    <row r="56" spans="2:16" ht="17.25" customHeight="1" x14ac:dyDescent="0.45">
      <c r="B56" s="126" t="s">
        <v>68</v>
      </c>
      <c r="C56" s="126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7" t="s">
        <v>69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70</v>
      </c>
      <c r="O57" s="128"/>
      <c r="P57" s="131"/>
    </row>
    <row r="58" spans="2:16" ht="17.149999999999999" customHeight="1" x14ac:dyDescent="0.45">
      <c r="B58" s="132" t="s">
        <v>71</v>
      </c>
      <c r="C58" s="133"/>
      <c r="D58" s="134"/>
      <c r="E58" s="132" t="s">
        <v>72</v>
      </c>
      <c r="F58" s="133"/>
      <c r="G58" s="134"/>
      <c r="H58" s="133" t="s">
        <v>73</v>
      </c>
      <c r="I58" s="133"/>
      <c r="J58" s="133"/>
      <c r="K58" s="135" t="s">
        <v>74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75</v>
      </c>
      <c r="C59" s="115"/>
      <c r="D59" s="57" t="b">
        <v>1</v>
      </c>
      <c r="E59" s="114" t="s">
        <v>76</v>
      </c>
      <c r="F59" s="115"/>
      <c r="G59" s="57" t="b">
        <v>1</v>
      </c>
      <c r="H59" s="122" t="s">
        <v>77</v>
      </c>
      <c r="I59" s="115"/>
      <c r="J59" s="57" t="b">
        <v>1</v>
      </c>
      <c r="K59" s="122" t="s">
        <v>78</v>
      </c>
      <c r="L59" s="115"/>
      <c r="M59" s="57" t="b">
        <v>1</v>
      </c>
      <c r="N59" s="123" t="s">
        <v>79</v>
      </c>
      <c r="O59" s="115"/>
      <c r="P59" s="57" t="b">
        <v>1</v>
      </c>
    </row>
    <row r="60" spans="2:16" ht="20.149999999999999" customHeight="1" x14ac:dyDescent="0.45">
      <c r="B60" s="114" t="s">
        <v>80</v>
      </c>
      <c r="C60" s="115"/>
      <c r="D60" s="57" t="b">
        <v>1</v>
      </c>
      <c r="E60" s="114" t="s">
        <v>81</v>
      </c>
      <c r="F60" s="115"/>
      <c r="G60" s="57" t="b">
        <v>1</v>
      </c>
      <c r="H60" s="122" t="s">
        <v>82</v>
      </c>
      <c r="I60" s="115"/>
      <c r="J60" s="57" t="b">
        <v>1</v>
      </c>
      <c r="K60" s="122" t="s">
        <v>83</v>
      </c>
      <c r="L60" s="115"/>
      <c r="M60" s="57" t="b">
        <v>1</v>
      </c>
      <c r="N60" s="123" t="s">
        <v>84</v>
      </c>
      <c r="O60" s="115"/>
      <c r="P60" s="57" t="b">
        <v>1</v>
      </c>
    </row>
    <row r="61" spans="2:16" ht="20.149999999999999" customHeight="1" x14ac:dyDescent="0.45">
      <c r="B61" s="114" t="s">
        <v>85</v>
      </c>
      <c r="C61" s="115"/>
      <c r="D61" s="57" t="b">
        <v>1</v>
      </c>
      <c r="E61" s="114" t="s">
        <v>86</v>
      </c>
      <c r="F61" s="115"/>
      <c r="G61" s="57" t="b">
        <v>1</v>
      </c>
      <c r="H61" s="122" t="s">
        <v>87</v>
      </c>
      <c r="I61" s="115"/>
      <c r="J61" s="57" t="b">
        <v>1</v>
      </c>
      <c r="K61" s="122" t="s">
        <v>88</v>
      </c>
      <c r="L61" s="115"/>
      <c r="M61" s="57" t="b">
        <v>1</v>
      </c>
      <c r="N61" s="123" t="s">
        <v>89</v>
      </c>
      <c r="O61" s="115"/>
      <c r="P61" s="57" t="b">
        <v>1</v>
      </c>
    </row>
    <row r="62" spans="2:16" ht="20.149999999999999" customHeight="1" x14ac:dyDescent="0.45">
      <c r="B62" s="122" t="s">
        <v>87</v>
      </c>
      <c r="C62" s="115"/>
      <c r="D62" s="57" t="b">
        <v>1</v>
      </c>
      <c r="E62" s="114" t="s">
        <v>90</v>
      </c>
      <c r="F62" s="115"/>
      <c r="G62" s="57" t="b">
        <v>1</v>
      </c>
      <c r="H62" s="122" t="s">
        <v>91</v>
      </c>
      <c r="I62" s="115"/>
      <c r="J62" s="57" t="b">
        <v>1</v>
      </c>
      <c r="K62" s="122" t="s">
        <v>92</v>
      </c>
      <c r="L62" s="115"/>
      <c r="M62" s="57" t="b">
        <v>1</v>
      </c>
      <c r="N62" s="123" t="s">
        <v>82</v>
      </c>
      <c r="O62" s="115"/>
      <c r="P62" s="57" t="b">
        <v>1</v>
      </c>
    </row>
    <row r="63" spans="2:16" ht="20.149999999999999" customHeight="1" x14ac:dyDescent="0.45">
      <c r="B63" s="122" t="s">
        <v>93</v>
      </c>
      <c r="C63" s="115"/>
      <c r="D63" s="57" t="b">
        <v>1</v>
      </c>
      <c r="E63" s="114" t="s">
        <v>94</v>
      </c>
      <c r="F63" s="115"/>
      <c r="G63" s="57" t="b">
        <v>1</v>
      </c>
      <c r="H63" s="67"/>
      <c r="I63" s="68"/>
      <c r="J63" s="69"/>
      <c r="K63" s="122" t="s">
        <v>95</v>
      </c>
      <c r="L63" s="115"/>
      <c r="M63" s="57" t="b">
        <v>1</v>
      </c>
      <c r="N63" s="123" t="s">
        <v>162</v>
      </c>
      <c r="O63" s="115"/>
      <c r="P63" s="57" t="b">
        <v>1</v>
      </c>
    </row>
    <row r="64" spans="2:16" ht="20.149999999999999" customHeight="1" x14ac:dyDescent="0.45">
      <c r="B64" s="122" t="s">
        <v>96</v>
      </c>
      <c r="C64" s="115"/>
      <c r="D64" s="57" t="b">
        <v>0</v>
      </c>
      <c r="E64" s="114" t="s">
        <v>97</v>
      </c>
      <c r="F64" s="115"/>
      <c r="G64" s="57" t="b">
        <v>1</v>
      </c>
      <c r="H64" s="70"/>
      <c r="I64" s="71"/>
      <c r="J64" s="72"/>
      <c r="K64" s="124" t="s">
        <v>98</v>
      </c>
      <c r="L64" s="125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4" t="s">
        <v>161</v>
      </c>
      <c r="F65" s="115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6" t="s">
        <v>104</v>
      </c>
      <c r="C69" s="116"/>
      <c r="D69" s="80"/>
      <c r="E69" s="80"/>
      <c r="F69" s="118" t="s">
        <v>105</v>
      </c>
      <c r="G69" s="120" t="s">
        <v>106</v>
      </c>
      <c r="H69" s="80"/>
      <c r="I69" s="116" t="s">
        <v>107</v>
      </c>
      <c r="J69" s="116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7"/>
      <c r="C70" s="117"/>
      <c r="D70" s="84"/>
      <c r="E70" s="85"/>
      <c r="F70" s="119"/>
      <c r="G70" s="121"/>
      <c r="H70" s="86"/>
      <c r="I70" s="117"/>
      <c r="J70" s="117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168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-161.30000000000001</v>
      </c>
      <c r="D72" s="59">
        <v>-162.9</v>
      </c>
      <c r="E72" s="99" t="s">
        <v>117</v>
      </c>
      <c r="F72" s="59">
        <v>21.3</v>
      </c>
      <c r="G72" s="59">
        <v>19.2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-164.9</v>
      </c>
      <c r="D73" s="59">
        <v>-166.3</v>
      </c>
      <c r="E73" s="101" t="s">
        <v>121</v>
      </c>
      <c r="F73" s="60">
        <v>30</v>
      </c>
      <c r="G73" s="60">
        <v>36.299999999999997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-155.9</v>
      </c>
      <c r="D74" s="59">
        <v>-196.8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-105.1</v>
      </c>
      <c r="D75" s="59">
        <v>-109.6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30.6</v>
      </c>
      <c r="D76" s="59">
        <v>28.1</v>
      </c>
      <c r="E76" s="101" t="s">
        <v>136</v>
      </c>
      <c r="F76" s="61">
        <v>5</v>
      </c>
      <c r="G76" s="61">
        <v>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26.3</v>
      </c>
      <c r="D77" s="59">
        <v>24.1</v>
      </c>
      <c r="E77" s="101" t="s">
        <v>141</v>
      </c>
      <c r="F77" s="61">
        <v>250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24.4</v>
      </c>
      <c r="D78" s="59">
        <v>22.2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22.9</v>
      </c>
      <c r="D79" s="59">
        <v>20.8</v>
      </c>
      <c r="E79" s="99" t="s">
        <v>151</v>
      </c>
      <c r="F79" s="59">
        <v>20</v>
      </c>
      <c r="G79" s="59">
        <v>17.5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7.6699999999999994E-5</v>
      </c>
      <c r="D80" s="63">
        <v>7.3899999999999994E-5</v>
      </c>
      <c r="E80" s="101" t="s">
        <v>156</v>
      </c>
      <c r="F80" s="60">
        <v>39.5</v>
      </c>
      <c r="G80" s="60">
        <v>43.7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4" t="s">
        <v>160</v>
      </c>
      <c r="C84" s="164"/>
    </row>
    <row r="85" spans="2:16" ht="15" customHeight="1" x14ac:dyDescent="0.45">
      <c r="B85" s="165" t="s">
        <v>183</v>
      </c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7"/>
    </row>
    <row r="86" spans="2:16" ht="15" customHeight="1" x14ac:dyDescent="0.45">
      <c r="B86" s="168" t="s">
        <v>190</v>
      </c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70"/>
    </row>
    <row r="87" spans="2:16" ht="15" customHeight="1" x14ac:dyDescent="0.45">
      <c r="B87" s="168" t="s">
        <v>189</v>
      </c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70"/>
    </row>
    <row r="88" spans="2:16" ht="15" customHeight="1" x14ac:dyDescent="0.45">
      <c r="B88" s="168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70"/>
    </row>
    <row r="89" spans="2:16" ht="15" customHeight="1" x14ac:dyDescent="0.45">
      <c r="B89" s="183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70"/>
    </row>
    <row r="90" spans="2:16" ht="15" customHeight="1" x14ac:dyDescent="0.45">
      <c r="B90" s="168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70"/>
    </row>
    <row r="91" spans="2:16" ht="15" customHeight="1" x14ac:dyDescent="0.45">
      <c r="B91" s="168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70"/>
    </row>
    <row r="92" spans="2:16" ht="15" customHeight="1" x14ac:dyDescent="0.45">
      <c r="B92" s="168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70"/>
    </row>
    <row r="93" spans="2:16" ht="15" customHeight="1" x14ac:dyDescent="0.45">
      <c r="B93" s="168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70"/>
    </row>
    <row r="94" spans="2:16" ht="15" customHeight="1" x14ac:dyDescent="0.45">
      <c r="B94" s="168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70"/>
    </row>
    <row r="95" spans="2:16" ht="15" customHeight="1" x14ac:dyDescent="0.45">
      <c r="B95" s="168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70"/>
    </row>
    <row r="96" spans="2:16" ht="15" customHeight="1" x14ac:dyDescent="0.45">
      <c r="B96" s="168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70"/>
    </row>
    <row r="97" spans="2:16" ht="15" customHeight="1" x14ac:dyDescent="0.45">
      <c r="B97" s="168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70"/>
    </row>
    <row r="98" spans="2:16" ht="15" customHeight="1" x14ac:dyDescent="0.45">
      <c r="B98" s="168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70"/>
    </row>
    <row r="99" spans="2:16" ht="15" customHeight="1" x14ac:dyDescent="0.45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2025-02-23T10:25:07Z</dcterms:modified>
</cp:coreProperties>
</file>