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2월\"/>
    </mc:Choice>
  </mc:AlternateContent>
  <xr:revisionPtr revIDLastSave="0" documentId="13_ncr:1_{594C0394-8EDF-4E63-B33C-05E83A0BAAD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G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<sst xmlns="http://schemas.openxmlformats.org/spreadsheetml/2006/main" count="215" uniqueCount="199">
  <si>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</si>
  <si>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</si>
  <si>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</si>
  <si>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</si>
  <si>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</si>
  <si>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</si>
  <si>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</si>
  <si>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</si>
  <si>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</si>
  <si>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</si>
  <si>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</si>
  <si>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</si>
  <si>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</si>
  <si>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</si>
  <si>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</si>
  <si>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</si>
  <si>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</si>
  <si>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</si>
  <si>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</si>
  <si>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</si>
  <si>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</si>
  <si>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</si>
  <si>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</si>
  <si>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</si>
  <si>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</si>
  <si>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</si>
  <si>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</si>
  <si>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</si>
  <si>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</si>
  <si>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</si>
  <si>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</si>
  <si>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</si>
  <si>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</si>
  <si>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</si>
  <si>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</si>
  <si>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</si>
  <si>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</si>
  <si>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</si>
  <si>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</si>
  <si>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</si>
  <si>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</si>
  <si>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</si>
  <si>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</si>
  <si>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</si>
  <si>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</si>
  <si>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</si>
  <si>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</si>
  <si>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</si>
  <si>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</si>
  <si>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</si>
  <si>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</si>
  <si>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</si>
  <si>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</si>
  <si>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</si>
  <si>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</si>
  <si>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</si>
  <si>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</si>
  <si>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</si>
  <si>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</si>
  <si>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</si>
  <si>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</si>
  <si>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</si>
  <si>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</si>
  <si>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</si>
  <si>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</si>
  <si>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</si>
  <si>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</si>
  <si>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</si>
  <si>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</si>
  <si>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</si>
  <si>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</si>
  <si>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</si>
  <si>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</si>
  <si>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</si>
  <si>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</si>
  <si>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</si>
  <si>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</si>
  <si>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</si>
  <si>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</si>
  <si>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</si>
  <si>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</si>
  <si>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</si>
  <si>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</si>
  <si>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</si>
  <si>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</si>
  <si>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</si>
  <si>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</si>
  <si>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</si>
  <si>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</si>
  <si>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</si>
  <si>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</si>
  <si>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</si>
  <si>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</si>
  <si>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</si>
  <si>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</si>
  <si>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</si>
  <si>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</si>
  <si>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</si>
  <si>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</si>
  <si>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</si>
  <si>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</si>
  <si>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</si>
  <si>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</si>
  <si>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</si>
  <si>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</si>
  <si>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</si>
  <si>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</si>
  <si>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</si>
  <si>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</si>
  <si>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</si>
  <si>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</si>
  <si>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</si>
  <si>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</si>
  <si>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</si>
  <si>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</si>
  <si>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</si>
  <si>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</si>
  <si>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</si>
  <si>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</si>
  <si>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</si>
  <si>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</si>
  <si>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</si>
  <si>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</si>
  <si>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</si>
  <si>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</si>
  <si>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</si>
  <si>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</si>
  <si>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</si>
  <si>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</si>
  <si>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</si>
  <si>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</si>
  <si>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</si>
  <si>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</si>
  <si>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</si>
  <si>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</si>
  <si>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</si>
  <si>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</si>
  <si>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</si>
  <si>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</si>
  <si>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</si>
  <si>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</si>
  <si>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</si>
  <si>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</si>
  <si>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</si>
  <si>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</si>
  <si>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</si>
  <si>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</si>
  <si>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</si>
  <si>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</si>
  <si>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</si>
  <si>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</si>
  <si>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</si>
  <si>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</si>
  <si>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</si>
  <si>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</si>
  <si>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</si>
  <si>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</si>
  <si>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</si>
  <si>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</si>
  <si>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</si>
  <si>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</si>
  <si>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</si>
  <si>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</si>
  <si>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</si>
  <si>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</si>
  <si>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</si>
  <si>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</si>
  <si>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</si>
  <si>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</si>
  <si>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</si>
  <si>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</si>
  <si>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</si>
  <si>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</si>
  <si>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</si>
  <si>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</si>
  <si>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</si>
  <si>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1. 월령 40% 이상으로 방풍막 설치</t>
    <phoneticPr fontId="3" type="noConversion"/>
  </si>
  <si>
    <t>ALL</t>
    <phoneticPr fontId="3" type="noConversion"/>
  </si>
  <si>
    <t>TMT</t>
    <phoneticPr fontId="3" type="noConversion"/>
  </si>
  <si>
    <t>g</t>
    <phoneticPr fontId="4" type="noConversion"/>
  </si>
  <si>
    <t>r</t>
    <phoneticPr fontId="4" type="noConversion"/>
  </si>
  <si>
    <t>i</t>
    <phoneticPr fontId="4" type="noConversion"/>
  </si>
  <si>
    <t>z</t>
    <phoneticPr fontId="4" type="noConversion"/>
  </si>
  <si>
    <t>SITE-DEEPS</t>
    <phoneticPr fontId="3" type="noConversion"/>
  </si>
  <si>
    <t>20s/29k 30s/28k 40s/26k</t>
    <phoneticPr fontId="3" type="noConversion"/>
  </si>
  <si>
    <t>20s/20k 40s/27k 50s/24k</t>
    <phoneticPr fontId="3" type="noConversion"/>
  </si>
  <si>
    <t>N</t>
    <phoneticPr fontId="3" type="noConversion"/>
  </si>
  <si>
    <t>G_063799:T</t>
    <phoneticPr fontId="3" type="noConversion"/>
  </si>
  <si>
    <t>G_063801:T</t>
    <phoneticPr fontId="3" type="noConversion"/>
  </si>
  <si>
    <t>G_063803:T</t>
    <phoneticPr fontId="3" type="noConversion"/>
  </si>
  <si>
    <t>1. [G_063799:T][G_063801:T] 고스트 발생하여 재촬영</t>
    <phoneticPr fontId="3" type="noConversion"/>
  </si>
  <si>
    <t>2. [G_063803:T] 고스트 발생하였으나, 후속 타겟에 대한 시간 지체로 인하여 재촬영 진행하지 않음. : 063799, 063801, 063803 모두 같은 타겟 및 필터 사용</t>
    <phoneticPr fontId="3" type="noConversion"/>
  </si>
  <si>
    <t>L_063952-063953</t>
    <phoneticPr fontId="3" type="noConversion"/>
  </si>
  <si>
    <t>M_063989-063990:K</t>
    <phoneticPr fontId="3" type="noConversion"/>
  </si>
  <si>
    <t>L_064044-064046</t>
    <phoneticPr fontId="3" type="noConversion"/>
  </si>
  <si>
    <t>S</t>
    <phoneticPr fontId="3" type="noConversion"/>
  </si>
  <si>
    <t>60s/17k 50s/20k 50s/28k</t>
    <phoneticPr fontId="3" type="noConversion"/>
  </si>
  <si>
    <t>60s/40k 50s/50k 30s/45k</t>
    <phoneticPr fontId="3" type="noConversion"/>
  </si>
  <si>
    <t xml:space="preserve">2. 관측 종료 후 TCS GUI의 버튼이 눌리지 않아 X 매니저를 재시작 하여 해결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</si>
</sst>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6" zoomScale="146" zoomScaleNormal="146" workbookViewId="0">
      <selection activeCell="G38" sqref="G38:H38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9">
        <v>45704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100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45">
      <c r="B4" s="34" t="s">
        <v>4</v>
      </c>
      <c r="C4" s="2" t="s">
        <v>175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1.0416666666666666E-2</v>
      </c>
      <c r="D9" s="8">
        <v>0.8</v>
      </c>
      <c r="E9" s="8">
        <v>15.6</v>
      </c>
      <c r="F9" s="8">
        <v>46</v>
      </c>
      <c r="G9" s="36" t="s">
        <v>186</v>
      </c>
      <c r="H9" s="8">
        <v>2.1</v>
      </c>
      <c r="I9" s="36">
        <v>88.9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0.18124999999999999</v>
      </c>
      <c r="D10" s="8">
        <v>1.1000000000000001</v>
      </c>
      <c r="E10" s="8">
        <v>14.5</v>
      </c>
      <c r="F10" s="8">
        <v>50</v>
      </c>
      <c r="G10" s="36" t="s">
        <v>186</v>
      </c>
      <c r="H10" s="8">
        <v>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0.40625</v>
      </c>
      <c r="D11" s="15">
        <v>0.9</v>
      </c>
      <c r="E11" s="15">
        <v>14.1</v>
      </c>
      <c r="F11" s="15">
        <v>49</v>
      </c>
      <c r="G11" s="36" t="s">
        <v>195</v>
      </c>
      <c r="H11" s="15">
        <v>2.4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24.395833333333332</v>
      </c>
      <c r="D12" s="19">
        <f>AVERAGE(D9:D11)</f>
        <v>0.93333333333333346</v>
      </c>
      <c r="E12" s="19">
        <f>AVERAGE(E9:E11)</f>
        <v>14.733333333333334</v>
      </c>
      <c r="F12" s="20">
        <f>AVERAGE(F9:F11)</f>
        <v>48.333333333333336</v>
      </c>
      <c r="G12" s="21"/>
      <c r="H12" s="22">
        <f>AVERAGE(H9:H11)</f>
        <v>1.8333333333333333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172</v>
      </c>
      <c r="D16" s="27" t="s">
        <v>173</v>
      </c>
      <c r="E16" s="27" t="s">
        <v>174</v>
      </c>
      <c r="F16" s="27" t="s">
        <v>183</v>
      </c>
      <c r="G16" s="27" t="s">
        <v>178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172</v>
      </c>
    </row>
    <row r="17" spans="2:16" ht="14.15" customHeight="1" x14ac:dyDescent="0.45">
      <c r="B17" s="35" t="s">
        <v>42</v>
      </c>
      <c r="C17" s="28">
        <v>0.98888888888888893</v>
      </c>
      <c r="D17" s="28">
        <v>0.9902777777777777</v>
      </c>
      <c r="E17" s="28">
        <v>1.0416666666666666E-2</v>
      </c>
      <c r="F17" s="28">
        <v>3.5416666666666666E-2</v>
      </c>
      <c r="G17" s="28">
        <v>0.37986111111111115</v>
      </c>
      <c r="H17" s="28">
        <v>0.40625</v>
      </c>
      <c r="I17" s="28"/>
      <c r="J17" s="28"/>
      <c r="K17" s="28"/>
      <c r="L17" s="28"/>
      <c r="M17" s="28"/>
      <c r="N17" s="28"/>
      <c r="O17" s="28"/>
      <c r="P17" s="28">
        <v>0.42499999999999999</v>
      </c>
    </row>
    <row r="18" spans="2:16" ht="14.15" customHeight="1" x14ac:dyDescent="0.45">
      <c r="B18" s="35" t="s">
        <v>43</v>
      </c>
      <c r="C18" s="27">
        <v>63769</v>
      </c>
      <c r="D18" s="27">
        <v>63770</v>
      </c>
      <c r="E18" s="27">
        <v>63781</v>
      </c>
      <c r="F18" s="27">
        <v>637796</v>
      </c>
      <c r="G18" s="27">
        <v>64041</v>
      </c>
      <c r="H18" s="27">
        <v>64054</v>
      </c>
      <c r="I18" s="27"/>
      <c r="J18" s="27"/>
      <c r="K18" s="27"/>
      <c r="L18" s="27"/>
      <c r="M18" s="27"/>
      <c r="N18" s="27"/>
      <c r="O18" s="27"/>
      <c r="P18" s="27">
        <v>64065</v>
      </c>
    </row>
    <row r="19" spans="2:16" ht="14.15" customHeight="1" thickBot="1" x14ac:dyDescent="0.5">
      <c r="B19" s="13" t="s">
        <v>44</v>
      </c>
      <c r="C19" s="29"/>
      <c r="D19" s="27">
        <v>63780</v>
      </c>
      <c r="E19" s="27">
        <v>637795</v>
      </c>
      <c r="F19" s="30">
        <v>64040</v>
      </c>
      <c r="G19" s="30">
        <v>64053</v>
      </c>
      <c r="H19" s="30">
        <v>64064</v>
      </c>
      <c r="I19" s="27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574015</v>
      </c>
      <c r="F20" s="33">
        <f t="shared" si="0"/>
        <v>-573755</v>
      </c>
      <c r="G20" s="33">
        <f t="shared" si="0"/>
        <v>13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9" t="s">
        <v>46</v>
      </c>
      <c r="C22" s="35" t="s">
        <v>22</v>
      </c>
      <c r="D22" s="35" t="s">
        <v>24</v>
      </c>
      <c r="E22" s="35" t="s">
        <v>47</v>
      </c>
      <c r="F22" s="170" t="s">
        <v>48</v>
      </c>
      <c r="G22" s="170"/>
      <c r="H22" s="170"/>
      <c r="I22" s="170"/>
      <c r="J22" s="35" t="s">
        <v>22</v>
      </c>
      <c r="K22" s="35" t="s">
        <v>24</v>
      </c>
      <c r="L22" s="35" t="s">
        <v>47</v>
      </c>
      <c r="M22" s="170" t="s">
        <v>48</v>
      </c>
      <c r="N22" s="170"/>
      <c r="O22" s="170"/>
      <c r="P22" s="170"/>
    </row>
    <row r="23" spans="2:16" ht="13.5" customHeight="1" x14ac:dyDescent="0.45">
      <c r="B23" s="169"/>
      <c r="C23" s="36">
        <v>63775</v>
      </c>
      <c r="D23" s="36">
        <v>63777</v>
      </c>
      <c r="E23" s="36" t="s">
        <v>179</v>
      </c>
      <c r="F23" s="157" t="s">
        <v>184</v>
      </c>
      <c r="G23" s="157"/>
      <c r="H23" s="157"/>
      <c r="I23" s="157"/>
      <c r="J23" s="36">
        <v>64054</v>
      </c>
      <c r="K23" s="36">
        <v>64056</v>
      </c>
      <c r="L23" s="36" t="s">
        <v>182</v>
      </c>
      <c r="M23" s="157" t="s">
        <v>196</v>
      </c>
      <c r="N23" s="157"/>
      <c r="O23" s="157"/>
      <c r="P23" s="157"/>
    </row>
    <row r="24" spans="2:16" ht="13.5" customHeight="1" x14ac:dyDescent="0.45">
      <c r="B24" s="169"/>
      <c r="C24" s="36"/>
      <c r="D24" s="36"/>
      <c r="E24" s="36" t="s">
        <v>180</v>
      </c>
      <c r="F24" s="157"/>
      <c r="G24" s="157"/>
      <c r="H24" s="157"/>
      <c r="I24" s="157"/>
      <c r="J24" s="36"/>
      <c r="K24" s="36"/>
      <c r="L24" s="36" t="s">
        <v>181</v>
      </c>
      <c r="M24" s="157"/>
      <c r="N24" s="157"/>
      <c r="O24" s="157"/>
      <c r="P24" s="157"/>
    </row>
    <row r="25" spans="2:16" ht="13.5" customHeight="1" x14ac:dyDescent="0.45">
      <c r="B25" s="169"/>
      <c r="C25" s="36">
        <v>63778</v>
      </c>
      <c r="D25" s="36">
        <v>63780</v>
      </c>
      <c r="E25" s="36" t="s">
        <v>181</v>
      </c>
      <c r="F25" s="157" t="s">
        <v>185</v>
      </c>
      <c r="G25" s="157"/>
      <c r="H25" s="157"/>
      <c r="I25" s="157"/>
      <c r="J25" s="36">
        <v>64057</v>
      </c>
      <c r="K25" s="36">
        <v>64059</v>
      </c>
      <c r="L25" s="36" t="s">
        <v>180</v>
      </c>
      <c r="M25" s="157" t="s">
        <v>197</v>
      </c>
      <c r="N25" s="157"/>
      <c r="O25" s="157"/>
      <c r="P25" s="157"/>
    </row>
    <row r="26" spans="2:16" ht="13.5" customHeight="1" x14ac:dyDescent="0.45">
      <c r="B26" s="169"/>
      <c r="C26" s="36"/>
      <c r="D26" s="36"/>
      <c r="E26" s="36" t="s">
        <v>182</v>
      </c>
      <c r="F26" s="157"/>
      <c r="G26" s="157"/>
      <c r="H26" s="157"/>
      <c r="I26" s="157"/>
      <c r="J26" s="36"/>
      <c r="K26" s="36"/>
      <c r="L26" s="36" t="s">
        <v>179</v>
      </c>
      <c r="M26" s="157"/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8" t="s">
        <v>49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50</v>
      </c>
      <c r="D29" s="39" t="s">
        <v>51</v>
      </c>
      <c r="E29" s="39" t="s">
        <v>52</v>
      </c>
      <c r="F29" s="39" t="s">
        <v>53</v>
      </c>
      <c r="G29" s="39" t="s">
        <v>54</v>
      </c>
      <c r="H29" s="39" t="s">
        <v>55</v>
      </c>
      <c r="I29" s="39" t="s">
        <v>56</v>
      </c>
      <c r="J29" s="39" t="s">
        <v>57</v>
      </c>
      <c r="K29" s="39" t="s">
        <v>58</v>
      </c>
      <c r="L29" s="39" t="s">
        <v>59</v>
      </c>
      <c r="M29" s="39" t="s">
        <v>60</v>
      </c>
      <c r="N29" s="39" t="s">
        <v>61</v>
      </c>
      <c r="O29" s="40" t="s">
        <v>62</v>
      </c>
      <c r="P29" s="41" t="s">
        <v>63</v>
      </c>
    </row>
    <row r="30" spans="2:16" ht="14.15" customHeight="1" x14ac:dyDescent="0.45">
      <c r="B30" s="37" t="s">
        <v>163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0.33819444444444446</v>
      </c>
      <c r="N30" s="43"/>
      <c r="O30" s="45"/>
      <c r="P30" s="46">
        <f>SUM(C30:J30,L30:N30)</f>
        <v>0.33819444444444446</v>
      </c>
    </row>
    <row r="31" spans="2:16" ht="14.15" customHeight="1" x14ac:dyDescent="0.45">
      <c r="B31" s="37" t="s">
        <v>164</v>
      </c>
      <c r="C31" s="47"/>
      <c r="D31" s="7"/>
      <c r="E31" s="7"/>
      <c r="F31" s="7"/>
      <c r="G31" s="7">
        <f>G17-F17</f>
        <v>0.3444444444444445</v>
      </c>
      <c r="H31" s="7"/>
      <c r="I31" s="7"/>
      <c r="J31" s="7"/>
      <c r="K31" s="7">
        <f>F17-E17+H17-G17</f>
        <v>5.1388888888888873E-2</v>
      </c>
      <c r="L31" s="7"/>
      <c r="M31" s="7"/>
      <c r="N31" s="7"/>
      <c r="O31" s="48"/>
      <c r="P31" s="46">
        <f>SUM(C31:N31)</f>
        <v>0.39583333333333337</v>
      </c>
    </row>
    <row r="32" spans="2:16" ht="14.15" customHeight="1" x14ac:dyDescent="0.45">
      <c r="B32" s="37" t="s">
        <v>64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65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165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0.3444444444444445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5.1388888888888873E-2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0.39583333333333337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4" t="s">
        <v>66</v>
      </c>
      <c r="C36" s="152" t="s">
        <v>187</v>
      </c>
      <c r="D36" s="152"/>
      <c r="E36" s="152" t="s">
        <v>188</v>
      </c>
      <c r="F36" s="152"/>
      <c r="G36" s="152" t="s">
        <v>189</v>
      </c>
      <c r="H36" s="152"/>
      <c r="I36" s="152" t="s">
        <v>192</v>
      </c>
      <c r="J36" s="152"/>
      <c r="K36" s="152" t="s">
        <v>193</v>
      </c>
      <c r="L36" s="152"/>
      <c r="M36" s="152" t="s">
        <v>194</v>
      </c>
      <c r="N36" s="152"/>
      <c r="O36" s="152"/>
      <c r="P36" s="152"/>
    </row>
    <row r="37" spans="2:16" ht="18" customHeight="1" x14ac:dyDescent="0.45">
      <c r="B37" s="155"/>
      <c r="C37" s="152"/>
      <c r="D37" s="152"/>
      <c r="E37" s="152"/>
      <c r="F37" s="152"/>
      <c r="G37" s="153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5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5"/>
      <c r="C39" s="152"/>
      <c r="D39" s="152"/>
      <c r="E39" s="152"/>
      <c r="F39" s="152"/>
      <c r="G39" s="152"/>
      <c r="H39" s="152"/>
      <c r="I39" s="153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5"/>
      <c r="C40" s="152"/>
      <c r="D40" s="152"/>
      <c r="E40" s="152"/>
      <c r="F40" s="152"/>
      <c r="G40" s="153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6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190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 t="s">
        <v>191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51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51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1" t="s">
        <v>166</v>
      </c>
      <c r="C53" s="172"/>
      <c r="D53" s="112"/>
      <c r="E53" s="112">
        <v>0.68</v>
      </c>
      <c r="F53" s="112">
        <v>0.82</v>
      </c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5" customHeight="1" thickTop="1" thickBot="1" x14ac:dyDescent="0.5">
      <c r="B54" s="174" t="s">
        <v>167</v>
      </c>
      <c r="C54" s="175"/>
      <c r="D54" s="175"/>
      <c r="E54" s="175"/>
      <c r="F54" s="112"/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45"/>
    <row r="56" spans="2:16" ht="17.25" customHeight="1" x14ac:dyDescent="0.45">
      <c r="B56" s="126" t="s">
        <v>68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69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70</v>
      </c>
      <c r="O57" s="128"/>
      <c r="P57" s="131"/>
    </row>
    <row r="58" spans="2:16" ht="17.149999999999999" customHeight="1" x14ac:dyDescent="0.45">
      <c r="B58" s="132" t="s">
        <v>71</v>
      </c>
      <c r="C58" s="133"/>
      <c r="D58" s="134"/>
      <c r="E58" s="132" t="s">
        <v>72</v>
      </c>
      <c r="F58" s="133"/>
      <c r="G58" s="134"/>
      <c r="H58" s="133" t="s">
        <v>73</v>
      </c>
      <c r="I58" s="133"/>
      <c r="J58" s="133"/>
      <c r="K58" s="135" t="s">
        <v>74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75</v>
      </c>
      <c r="C59" s="115"/>
      <c r="D59" s="58" t="b">
        <v>1</v>
      </c>
      <c r="E59" s="114" t="s">
        <v>76</v>
      </c>
      <c r="F59" s="115"/>
      <c r="G59" s="58" t="b">
        <v>1</v>
      </c>
      <c r="H59" s="122" t="s">
        <v>77</v>
      </c>
      <c r="I59" s="115"/>
      <c r="J59" s="58" t="b">
        <v>1</v>
      </c>
      <c r="K59" s="122" t="s">
        <v>78</v>
      </c>
      <c r="L59" s="115"/>
      <c r="M59" s="58" t="b">
        <v>1</v>
      </c>
      <c r="N59" s="123" t="s">
        <v>79</v>
      </c>
      <c r="O59" s="115"/>
      <c r="P59" s="58" t="b">
        <v>1</v>
      </c>
    </row>
    <row r="60" spans="2:16" ht="20.149999999999999" customHeight="1" x14ac:dyDescent="0.45">
      <c r="B60" s="114" t="s">
        <v>80</v>
      </c>
      <c r="C60" s="115"/>
      <c r="D60" s="58" t="b">
        <v>1</v>
      </c>
      <c r="E60" s="114" t="s">
        <v>81</v>
      </c>
      <c r="F60" s="115"/>
      <c r="G60" s="58" t="b">
        <v>1</v>
      </c>
      <c r="H60" s="122" t="s">
        <v>82</v>
      </c>
      <c r="I60" s="115"/>
      <c r="J60" s="58" t="b">
        <v>1</v>
      </c>
      <c r="K60" s="122" t="s">
        <v>83</v>
      </c>
      <c r="L60" s="115"/>
      <c r="M60" s="58" t="b">
        <v>1</v>
      </c>
      <c r="N60" s="123" t="s">
        <v>84</v>
      </c>
      <c r="O60" s="115"/>
      <c r="P60" s="58" t="b">
        <v>1</v>
      </c>
    </row>
    <row r="61" spans="2:16" ht="20.149999999999999" customHeight="1" x14ac:dyDescent="0.45">
      <c r="B61" s="114" t="s">
        <v>85</v>
      </c>
      <c r="C61" s="115"/>
      <c r="D61" s="58" t="b">
        <v>1</v>
      </c>
      <c r="E61" s="114" t="s">
        <v>86</v>
      </c>
      <c r="F61" s="115"/>
      <c r="G61" s="58" t="b">
        <v>1</v>
      </c>
      <c r="H61" s="122" t="s">
        <v>87</v>
      </c>
      <c r="I61" s="115"/>
      <c r="J61" s="58" t="b">
        <v>1</v>
      </c>
      <c r="K61" s="122" t="s">
        <v>88</v>
      </c>
      <c r="L61" s="115"/>
      <c r="M61" s="58" t="b">
        <v>1</v>
      </c>
      <c r="N61" s="123" t="s">
        <v>89</v>
      </c>
      <c r="O61" s="115"/>
      <c r="P61" s="58" t="b">
        <v>1</v>
      </c>
    </row>
    <row r="62" spans="2:16" ht="20.149999999999999" customHeight="1" x14ac:dyDescent="0.45">
      <c r="B62" s="122" t="s">
        <v>87</v>
      </c>
      <c r="C62" s="115"/>
      <c r="D62" s="58" t="b">
        <v>1</v>
      </c>
      <c r="E62" s="114" t="s">
        <v>90</v>
      </c>
      <c r="F62" s="115"/>
      <c r="G62" s="58" t="b">
        <v>1</v>
      </c>
      <c r="H62" s="122" t="s">
        <v>91</v>
      </c>
      <c r="I62" s="115"/>
      <c r="J62" s="58" t="b">
        <v>0</v>
      </c>
      <c r="K62" s="122" t="s">
        <v>92</v>
      </c>
      <c r="L62" s="115"/>
      <c r="M62" s="58" t="b">
        <v>1</v>
      </c>
      <c r="N62" s="123" t="s">
        <v>82</v>
      </c>
      <c r="O62" s="115"/>
      <c r="P62" s="58" t="b">
        <v>1</v>
      </c>
    </row>
    <row r="63" spans="2:16" ht="20.149999999999999" customHeight="1" x14ac:dyDescent="0.45">
      <c r="B63" s="122" t="s">
        <v>93</v>
      </c>
      <c r="C63" s="115"/>
      <c r="D63" s="58" t="b">
        <v>1</v>
      </c>
      <c r="E63" s="114" t="s">
        <v>94</v>
      </c>
      <c r="F63" s="115"/>
      <c r="G63" s="58" t="b">
        <v>1</v>
      </c>
      <c r="H63" s="68"/>
      <c r="I63" s="69"/>
      <c r="J63" s="70"/>
      <c r="K63" s="122" t="s">
        <v>95</v>
      </c>
      <c r="L63" s="115"/>
      <c r="M63" s="58" t="b">
        <v>1</v>
      </c>
      <c r="N63" s="123" t="s">
        <v>162</v>
      </c>
      <c r="O63" s="115"/>
      <c r="P63" s="58" t="b">
        <v>1</v>
      </c>
    </row>
    <row r="64" spans="2:16" ht="20.149999999999999" customHeight="1" x14ac:dyDescent="0.45">
      <c r="B64" s="122" t="s">
        <v>96</v>
      </c>
      <c r="C64" s="115"/>
      <c r="D64" s="58" t="b">
        <v>0</v>
      </c>
      <c r="E64" s="114" t="s">
        <v>97</v>
      </c>
      <c r="F64" s="115"/>
      <c r="G64" s="58" t="b">
        <v>1</v>
      </c>
      <c r="H64" s="71"/>
      <c r="I64" s="72"/>
      <c r="J64" s="73"/>
      <c r="K64" s="124" t="s">
        <v>98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161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104</v>
      </c>
      <c r="C69" s="116"/>
      <c r="D69" s="81"/>
      <c r="E69" s="81"/>
      <c r="F69" s="118" t="s">
        <v>105</v>
      </c>
      <c r="G69" s="120" t="s">
        <v>106</v>
      </c>
      <c r="H69" s="81"/>
      <c r="I69" s="116" t="s">
        <v>107</v>
      </c>
      <c r="J69" s="116"/>
      <c r="K69" s="81"/>
      <c r="L69" s="82" t="s">
        <v>99</v>
      </c>
      <c r="M69" s="83" t="s">
        <v>100</v>
      </c>
      <c r="N69" s="83" t="s">
        <v>101</v>
      </c>
      <c r="O69" s="83" t="s">
        <v>102</v>
      </c>
      <c r="P69" s="84" t="s">
        <v>103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108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109</v>
      </c>
      <c r="C71" s="92" t="s">
        <v>110</v>
      </c>
      <c r="D71" s="93" t="s">
        <v>111</v>
      </c>
      <c r="E71" s="94" t="s">
        <v>112</v>
      </c>
      <c r="F71" s="92" t="s">
        <v>110</v>
      </c>
      <c r="G71" s="95" t="s">
        <v>111</v>
      </c>
      <c r="H71" s="96"/>
      <c r="I71" s="97" t="s">
        <v>113</v>
      </c>
      <c r="J71" s="59">
        <v>0</v>
      </c>
      <c r="K71" s="98" t="s">
        <v>168</v>
      </c>
      <c r="L71" s="59">
        <v>0</v>
      </c>
      <c r="M71" s="97" t="s">
        <v>114</v>
      </c>
      <c r="N71" s="59">
        <v>0</v>
      </c>
      <c r="O71" s="99" t="s">
        <v>115</v>
      </c>
      <c r="P71" s="59">
        <v>0</v>
      </c>
      <c r="Q71" s="106"/>
    </row>
    <row r="72" spans="2:17" ht="20.149999999999999" customHeight="1" x14ac:dyDescent="0.45">
      <c r="B72" s="100" t="s">
        <v>116</v>
      </c>
      <c r="C72" s="60">
        <v>-161.80000000000001</v>
      </c>
      <c r="D72" s="60">
        <v>-163.30000000000001</v>
      </c>
      <c r="E72" s="100" t="s">
        <v>117</v>
      </c>
      <c r="F72" s="60">
        <v>24.4</v>
      </c>
      <c r="G72" s="60">
        <v>18.899999999999999</v>
      </c>
      <c r="H72" s="101"/>
      <c r="I72" s="97" t="s">
        <v>118</v>
      </c>
      <c r="J72" s="59">
        <v>0</v>
      </c>
      <c r="K72" s="98" t="s">
        <v>169</v>
      </c>
      <c r="L72" s="59">
        <v>0</v>
      </c>
      <c r="M72" s="98" t="s">
        <v>119</v>
      </c>
      <c r="N72" s="59">
        <v>0</v>
      </c>
      <c r="O72" s="98" t="s">
        <v>170</v>
      </c>
      <c r="P72" s="59">
        <v>0</v>
      </c>
      <c r="Q72" s="106"/>
    </row>
    <row r="73" spans="2:17" ht="20.149999999999999" customHeight="1" x14ac:dyDescent="0.45">
      <c r="B73" s="100" t="s">
        <v>120</v>
      </c>
      <c r="C73" s="60">
        <v>-165.4</v>
      </c>
      <c r="D73" s="60">
        <v>-166.4</v>
      </c>
      <c r="E73" s="102" t="s">
        <v>121</v>
      </c>
      <c r="F73" s="61">
        <v>30.5</v>
      </c>
      <c r="G73" s="61">
        <v>27.4</v>
      </c>
      <c r="H73" s="101"/>
      <c r="I73" s="97" t="s">
        <v>122</v>
      </c>
      <c r="J73" s="59">
        <v>0</v>
      </c>
      <c r="K73" s="98" t="s">
        <v>123</v>
      </c>
      <c r="L73" s="59">
        <v>0</v>
      </c>
      <c r="M73" s="98" t="s">
        <v>124</v>
      </c>
      <c r="N73" s="59">
        <v>0</v>
      </c>
      <c r="O73" s="98" t="s">
        <v>171</v>
      </c>
      <c r="P73" s="59">
        <v>0</v>
      </c>
      <c r="Q73" s="106"/>
    </row>
    <row r="74" spans="2:17" ht="20.149999999999999" customHeight="1" x14ac:dyDescent="0.45">
      <c r="B74" s="100" t="s">
        <v>125</v>
      </c>
      <c r="C74" s="60">
        <v>-189.1</v>
      </c>
      <c r="D74" s="60">
        <v>-197.9</v>
      </c>
      <c r="E74" s="102" t="s">
        <v>126</v>
      </c>
      <c r="F74" s="62">
        <v>10</v>
      </c>
      <c r="G74" s="62">
        <v>10</v>
      </c>
      <c r="H74" s="101"/>
      <c r="I74" s="97" t="s">
        <v>127</v>
      </c>
      <c r="J74" s="59">
        <v>0</v>
      </c>
      <c r="K74" s="98" t="s">
        <v>128</v>
      </c>
      <c r="L74" s="59">
        <v>0</v>
      </c>
      <c r="M74" s="97" t="s">
        <v>129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130</v>
      </c>
      <c r="C75" s="60">
        <v>-106.6</v>
      </c>
      <c r="D75" s="60">
        <v>-111</v>
      </c>
      <c r="E75" s="102" t="s">
        <v>131</v>
      </c>
      <c r="F75" s="62">
        <v>30</v>
      </c>
      <c r="G75" s="62">
        <v>30</v>
      </c>
      <c r="H75" s="103"/>
      <c r="I75" s="97" t="s">
        <v>132</v>
      </c>
      <c r="J75" s="59">
        <v>0</v>
      </c>
      <c r="K75" s="98" t="s">
        <v>133</v>
      </c>
      <c r="L75" s="59">
        <v>0</v>
      </c>
      <c r="M75" s="97" t="s">
        <v>134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135</v>
      </c>
      <c r="C76" s="60">
        <v>32.200000000000003</v>
      </c>
      <c r="D76" s="60">
        <v>28.1</v>
      </c>
      <c r="E76" s="102" t="s">
        <v>136</v>
      </c>
      <c r="F76" s="62">
        <v>5</v>
      </c>
      <c r="G76" s="62">
        <v>5</v>
      </c>
      <c r="H76" s="103"/>
      <c r="I76" s="97" t="s">
        <v>137</v>
      </c>
      <c r="J76" s="59">
        <v>0</v>
      </c>
      <c r="K76" s="97" t="s">
        <v>138</v>
      </c>
      <c r="L76" s="59">
        <v>0</v>
      </c>
      <c r="M76" s="98" t="s">
        <v>139</v>
      </c>
      <c r="N76" s="59">
        <v>0</v>
      </c>
      <c r="O76" s="81"/>
      <c r="P76" s="81"/>
    </row>
    <row r="77" spans="2:17" ht="20.149999999999999" customHeight="1" x14ac:dyDescent="0.45">
      <c r="B77" s="100" t="s">
        <v>140</v>
      </c>
      <c r="C77" s="60">
        <v>28.4</v>
      </c>
      <c r="D77" s="60">
        <v>24.1</v>
      </c>
      <c r="E77" s="102" t="s">
        <v>141</v>
      </c>
      <c r="F77" s="62">
        <v>250</v>
      </c>
      <c r="G77" s="62">
        <v>245</v>
      </c>
      <c r="H77" s="101"/>
      <c r="I77" s="97" t="s">
        <v>142</v>
      </c>
      <c r="J77" s="59">
        <v>0</v>
      </c>
      <c r="K77" s="97" t="s">
        <v>143</v>
      </c>
      <c r="L77" s="59">
        <v>0</v>
      </c>
      <c r="M77" s="98" t="s">
        <v>144</v>
      </c>
      <c r="N77" s="59">
        <v>0</v>
      </c>
      <c r="O77" s="81"/>
      <c r="P77" s="81"/>
    </row>
    <row r="78" spans="2:17" ht="20.149999999999999" customHeight="1" x14ac:dyDescent="0.45">
      <c r="B78" s="100" t="s">
        <v>145</v>
      </c>
      <c r="C78" s="60">
        <v>26.8</v>
      </c>
      <c r="D78" s="60">
        <v>22.2</v>
      </c>
      <c r="E78" s="102" t="s">
        <v>146</v>
      </c>
      <c r="F78" s="63"/>
      <c r="G78" s="63"/>
      <c r="H78" s="101"/>
      <c r="I78" s="98" t="s">
        <v>147</v>
      </c>
      <c r="J78" s="59">
        <v>0</v>
      </c>
      <c r="K78" s="97" t="s">
        <v>148</v>
      </c>
      <c r="L78" s="59">
        <v>0</v>
      </c>
      <c r="M78" s="104" t="s">
        <v>149</v>
      </c>
      <c r="N78" s="59">
        <v>0</v>
      </c>
      <c r="O78" s="81"/>
      <c r="P78" s="81"/>
    </row>
    <row r="79" spans="2:17" ht="20.149999999999999" customHeight="1" x14ac:dyDescent="0.45">
      <c r="B79" s="100" t="s">
        <v>150</v>
      </c>
      <c r="C79" s="60">
        <v>25.4</v>
      </c>
      <c r="D79" s="60">
        <v>20.8</v>
      </c>
      <c r="E79" s="100" t="s">
        <v>151</v>
      </c>
      <c r="F79" s="60">
        <v>18.5</v>
      </c>
      <c r="G79" s="60">
        <v>15.4</v>
      </c>
      <c r="H79" s="101"/>
      <c r="I79" s="98" t="s">
        <v>152</v>
      </c>
      <c r="J79" s="59">
        <v>0</v>
      </c>
      <c r="K79" s="98" t="s">
        <v>153</v>
      </c>
      <c r="L79" s="59">
        <v>0</v>
      </c>
      <c r="M79" s="98" t="s">
        <v>154</v>
      </c>
      <c r="N79" s="59">
        <v>0</v>
      </c>
      <c r="O79" s="80"/>
      <c r="P79" s="80"/>
    </row>
    <row r="80" spans="2:17" ht="20.149999999999999" customHeight="1" x14ac:dyDescent="0.45">
      <c r="B80" s="105" t="s">
        <v>155</v>
      </c>
      <c r="C80" s="64">
        <v>8.5799999999999998E-5</v>
      </c>
      <c r="D80" s="64">
        <v>8.0000000000000007E-5</v>
      </c>
      <c r="E80" s="102" t="s">
        <v>156</v>
      </c>
      <c r="F80" s="61">
        <v>44.9</v>
      </c>
      <c r="G80" s="61">
        <v>51.9</v>
      </c>
      <c r="H80" s="101"/>
      <c r="I80" s="98" t="s">
        <v>157</v>
      </c>
      <c r="J80" s="59">
        <v>0</v>
      </c>
      <c r="K80" s="97" t="s">
        <v>158</v>
      </c>
      <c r="L80" s="59">
        <v>0</v>
      </c>
      <c r="M80" s="98" t="s">
        <v>159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2" t="s">
        <v>160</v>
      </c>
      <c r="C84" s="162"/>
    </row>
    <row r="85" spans="2:16" ht="15" customHeight="1" x14ac:dyDescent="0.45">
      <c r="B85" s="163" t="s">
        <v>176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45">
      <c r="B86" s="166" t="s">
        <v>198</v>
      </c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4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4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4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 x14ac:dyDescent="0.4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4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4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4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45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4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4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4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4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4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2025-02-16T10:17:57Z</dcterms:modified>
</cp:coreProperties>
</file>