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740BD434-6EEF-468F-89FC-791CC5757FA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<sst xmlns="http://schemas.openxmlformats.org/spreadsheetml/2006/main" count="209" uniqueCount="193">
  <si>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</si>
  <si>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</si>
  <si>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</si>
  <si>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</si>
  <si>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</si>
  <si>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</si>
  <si>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</si>
  <si>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</si>
  <si>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</si>
  <si>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</si>
  <si>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</si>
  <si>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</si>
  <si>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</si>
  <si>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</si>
  <si>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</si>
  <si>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</si>
  <si>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</si>
  <si>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</si>
  <si>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</si>
  <si>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</si>
  <si>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</si>
  <si>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</si>
  <si>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</si>
  <si>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</si>
  <si>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</si>
  <si>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</si>
  <si>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</si>
  <si>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</si>
  <si>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</si>
  <si>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</si>
  <si>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</si>
  <si>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</si>
  <si>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</si>
  <si>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</si>
  <si>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</si>
  <si>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</si>
  <si>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</si>
  <si>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</si>
  <si>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</si>
  <si>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</si>
  <si>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</si>
  <si>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</si>
  <si>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</si>
  <si>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</si>
  <si>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</si>
  <si>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</si>
  <si>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</si>
  <si>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</si>
  <si>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</si>
  <si>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</si>
  <si>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</si>
  <si>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</si>
  <si>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</si>
  <si>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</si>
  <si>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</si>
  <si>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</si>
  <si>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</si>
  <si>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</si>
  <si>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</si>
  <si>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</si>
  <si>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</si>
  <si>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</si>
  <si>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</si>
  <si>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</si>
  <si>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</si>
  <si>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</si>
  <si>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</si>
  <si>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</si>
  <si>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</si>
  <si>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</si>
  <si>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</si>
  <si>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</si>
  <si>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</si>
  <si>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</si>
  <si>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</si>
  <si>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</si>
  <si>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</si>
  <si>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</si>
  <si>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</si>
  <si>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</si>
  <si>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</si>
  <si>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</si>
  <si>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</si>
  <si>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</si>
  <si>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</si>
  <si>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</si>
  <si>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</si>
  <si>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</si>
  <si>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</si>
  <si>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</si>
  <si>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</si>
  <si>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</si>
  <si>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</si>
  <si>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</si>
  <si>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</si>
  <si>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</si>
  <si>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</si>
  <si>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</si>
  <si>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</si>
  <si>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</si>
  <si>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</si>
  <si>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</si>
  <si>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</si>
  <si>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</si>
  <si>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</si>
  <si>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</si>
  <si>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</si>
  <si>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</si>
  <si>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</si>
  <si>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</si>
  <si>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</si>
  <si>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</si>
  <si>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</si>
  <si>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</si>
  <si>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</si>
  <si>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</si>
  <si>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</si>
  <si>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</si>
  <si>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</si>
  <si>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</si>
  <si>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</si>
  <si>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</si>
  <si>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</si>
  <si>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</si>
  <si>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</si>
  <si>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</si>
  <si>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</si>
  <si>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</si>
  <si>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</si>
  <si>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</si>
  <si>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</si>
  <si>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</si>
  <si>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</si>
  <si>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</si>
  <si>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</si>
  <si>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</si>
  <si>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</si>
  <si>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</si>
  <si>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</si>
  <si>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</si>
  <si>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</si>
  <si>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</si>
  <si>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</si>
  <si>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</si>
  <si>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</si>
  <si>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</si>
  <si>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</si>
  <si>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</si>
  <si>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</si>
  <si>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</si>
  <si>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</si>
  <si>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</si>
  <si>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</si>
  <si>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</si>
  <si>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</si>
  <si>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</si>
  <si>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</si>
  <si>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</si>
  <si>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</si>
  <si>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</si>
  <si>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</si>
  <si>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</si>
  <si>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</si>
  <si>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</si>
  <si>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</si>
  <si>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</si>
  <si>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</si>
  <si>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</si>
  <si>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</si>
  <si>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</si>
  <si>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</si>
  <si>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</si>
  <si>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</si>
  <si>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</si>
  <si>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</si>
  <si>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</si>
  <si>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</si>
  <si>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</si>
  <si>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</si>
  <si>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S</t>
    <phoneticPr fontId="3" type="noConversion"/>
  </si>
  <si>
    <t>N</t>
    <phoneticPr fontId="3" type="noConversion"/>
  </si>
  <si>
    <t>허정환</t>
    <phoneticPr fontId="3" type="noConversion"/>
  </si>
  <si>
    <t>NW</t>
    <phoneticPr fontId="3" type="noConversion"/>
  </si>
  <si>
    <t>BLG</t>
    <phoneticPr fontId="3" type="noConversion"/>
  </si>
  <si>
    <t>1. 월령 40% 이상으로 방풍막 설치</t>
    <phoneticPr fontId="3" type="noConversion"/>
  </si>
  <si>
    <t>SITE-KSP</t>
    <phoneticPr fontId="3" type="noConversion"/>
  </si>
  <si>
    <t>SITE-KAMP</t>
    <phoneticPr fontId="3" type="noConversion"/>
  </si>
  <si>
    <t>SITE-MMA</t>
    <phoneticPr fontId="3" type="noConversion"/>
  </si>
  <si>
    <t>L_062842-062852</t>
    <phoneticPr fontId="3" type="noConversion"/>
  </si>
  <si>
    <t>M_062923-062924:T</t>
    <phoneticPr fontId="3" type="noConversion"/>
  </si>
  <si>
    <t>M_062938-062939:K</t>
    <phoneticPr fontId="3" type="noConversion"/>
  </si>
  <si>
    <t>E_062944-062948</t>
    <phoneticPr fontId="3" type="noConversion"/>
  </si>
  <si>
    <t>1. E_062944-062948 망원경 stow 하지 않고 bias 촬영. 재촬영 062949-062953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</si>
</sst>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6" zoomScaleNormal="146" workbookViewId="0">
      <selection activeCell="F83" sqref="F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45700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1.3194444444444444E-2</v>
      </c>
      <c r="D9" s="8">
        <v>1</v>
      </c>
      <c r="E9" s="8">
        <v>14.9</v>
      </c>
      <c r="F9" s="8">
        <v>66</v>
      </c>
      <c r="G9" s="36" t="s">
        <v>182</v>
      </c>
      <c r="H9" s="8">
        <v>1.5</v>
      </c>
      <c r="I9" s="36">
        <v>99.3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0.19097222222222221</v>
      </c>
      <c r="D10" s="8">
        <v>1.2</v>
      </c>
      <c r="E10" s="8">
        <v>14.3</v>
      </c>
      <c r="F10" s="8">
        <v>65</v>
      </c>
      <c r="G10" s="36" t="s">
        <v>179</v>
      </c>
      <c r="H10" s="8">
        <v>0.1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0.40138888888888885</v>
      </c>
      <c r="D11" s="15">
        <v>1.2</v>
      </c>
      <c r="E11" s="15">
        <v>12.5</v>
      </c>
      <c r="F11" s="15">
        <v>78</v>
      </c>
      <c r="G11" s="36" t="s">
        <v>180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24.388194444444444</v>
      </c>
      <c r="D12" s="19">
        <f>AVERAGE(D9:D11)</f>
        <v>1.1333333333333335</v>
      </c>
      <c r="E12" s="19">
        <f>AVERAGE(E9:E11)</f>
        <v>13.9</v>
      </c>
      <c r="F12" s="20">
        <f>AVERAGE(F9:F11)</f>
        <v>69.666666666666671</v>
      </c>
      <c r="G12" s="21"/>
      <c r="H12" s="22">
        <f>AVERAGE(H9:H11)</f>
        <v>0.66666666666666663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186</v>
      </c>
      <c r="H16" s="27" t="s">
        <v>187</v>
      </c>
      <c r="I16" s="27" t="s">
        <v>183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0.93680555555555556</v>
      </c>
      <c r="D17" s="28">
        <v>0.93888888888888899</v>
      </c>
      <c r="E17" s="28">
        <v>1.3194444444444444E-2</v>
      </c>
      <c r="F17" s="28">
        <v>3.9583333333333331E-2</v>
      </c>
      <c r="G17" s="28">
        <v>0.2076388888888889</v>
      </c>
      <c r="H17" s="28">
        <v>0.25625000000000003</v>
      </c>
      <c r="I17" s="28">
        <v>0.3743055555555555</v>
      </c>
      <c r="J17" s="28">
        <v>0.40138888888888885</v>
      </c>
      <c r="K17" s="28"/>
      <c r="L17" s="28"/>
      <c r="M17" s="28"/>
      <c r="N17" s="28"/>
      <c r="O17" s="28"/>
      <c r="P17" s="28">
        <v>0.41041666666666665</v>
      </c>
    </row>
    <row r="18" spans="2:16" ht="14.15" customHeight="1" x14ac:dyDescent="0.45">
      <c r="B18" s="35" t="s">
        <v>43</v>
      </c>
      <c r="C18" s="27">
        <v>62710</v>
      </c>
      <c r="D18" s="27">
        <v>62711</v>
      </c>
      <c r="E18" s="27">
        <v>62716</v>
      </c>
      <c r="F18" s="27">
        <v>62730</v>
      </c>
      <c r="G18" s="27">
        <v>62837</v>
      </c>
      <c r="H18" s="27">
        <v>62870</v>
      </c>
      <c r="I18" s="27">
        <v>62926</v>
      </c>
      <c r="J18" s="27">
        <v>62944</v>
      </c>
      <c r="K18" s="27"/>
      <c r="L18" s="27"/>
      <c r="M18" s="27"/>
      <c r="N18" s="27"/>
      <c r="O18" s="27"/>
      <c r="P18" s="27">
        <v>62954</v>
      </c>
    </row>
    <row r="19" spans="2:16" ht="14.15" customHeight="1" thickBot="1" x14ac:dyDescent="0.5">
      <c r="B19" s="13" t="s">
        <v>44</v>
      </c>
      <c r="C19" s="29"/>
      <c r="D19" s="27">
        <v>62715</v>
      </c>
      <c r="E19" s="27">
        <v>62729</v>
      </c>
      <c r="F19" s="30">
        <v>62836</v>
      </c>
      <c r="G19" s="30">
        <v>62869</v>
      </c>
      <c r="H19" s="30">
        <v>62925</v>
      </c>
      <c r="I19" s="27">
        <v>62943</v>
      </c>
      <c r="J19" s="30">
        <v>62953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107</v>
      </c>
      <c r="G20" s="33">
        <f t="shared" si="0"/>
        <v>33</v>
      </c>
      <c r="H20" s="33">
        <f t="shared" si="0"/>
        <v>56</v>
      </c>
      <c r="I20" s="33">
        <f t="shared" si="0"/>
        <v>18</v>
      </c>
      <c r="J20" s="33">
        <f t="shared" si="0"/>
        <v>10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0.33194444444444443</v>
      </c>
      <c r="N30" s="43"/>
      <c r="O30" s="45"/>
      <c r="P30" s="46">
        <f>SUM(C30:J30,L30:N30)</f>
        <v>0.33194444444444443</v>
      </c>
    </row>
    <row r="31" spans="2:16" ht="14.15" customHeight="1" x14ac:dyDescent="0.45">
      <c r="B31" s="37" t="s">
        <v>168</v>
      </c>
      <c r="C31" s="47">
        <v>2.7083333333333334E-2</v>
      </c>
      <c r="D31" s="7">
        <v>0.16805555555555554</v>
      </c>
      <c r="E31" s="7">
        <v>4.8611111111111112E-2</v>
      </c>
      <c r="F31" s="7">
        <v>0.11805555555555557</v>
      </c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0.38819444444444445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2.7083333333333334E-2</v>
      </c>
      <c r="D34" s="109">
        <f t="shared" ref="D34:N34" si="1">D31-D32-D33</f>
        <v>0.16805555555555554</v>
      </c>
      <c r="E34" s="109">
        <f t="shared" si="1"/>
        <v>4.8611111111111112E-2</v>
      </c>
      <c r="F34" s="109">
        <f t="shared" si="1"/>
        <v>0.11805555555555557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0.38819444444444445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188</v>
      </c>
      <c r="D36" s="138"/>
      <c r="E36" s="138" t="s">
        <v>189</v>
      </c>
      <c r="F36" s="138"/>
      <c r="G36" s="138" t="s">
        <v>190</v>
      </c>
      <c r="H36" s="138"/>
      <c r="I36" s="138" t="s">
        <v>191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192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/>
      <c r="E53" s="112">
        <v>0.71</v>
      </c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-161.19999999999999</v>
      </c>
      <c r="D72" s="60">
        <v>-163.19999999999999</v>
      </c>
      <c r="E72" s="100" t="s">
        <v>121</v>
      </c>
      <c r="F72" s="60">
        <v>21.9</v>
      </c>
      <c r="G72" s="60">
        <v>19.2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</v>
      </c>
      <c r="D73" s="60">
        <v>-166.1</v>
      </c>
      <c r="E73" s="102" t="s">
        <v>125</v>
      </c>
      <c r="F73" s="61">
        <v>42.8</v>
      </c>
      <c r="G73" s="61">
        <v>45.4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</v>
      </c>
      <c r="D74" s="60">
        <v>-192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-105.4</v>
      </c>
      <c r="D75" s="60">
        <v>-110.6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31.2</v>
      </c>
      <c r="D76" s="60">
        <v>27.5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26.9</v>
      </c>
      <c r="D77" s="60">
        <v>23.5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24.9</v>
      </c>
      <c r="D78" s="60">
        <v>21.5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233.4</v>
      </c>
      <c r="D79" s="60">
        <v>20</v>
      </c>
      <c r="E79" s="100" t="s">
        <v>155</v>
      </c>
      <c r="F79" s="60">
        <v>21.2</v>
      </c>
      <c r="G79" s="60">
        <v>15.3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8.2700000000000004E-5</v>
      </c>
      <c r="D80" s="64">
        <v>8.0900000000000001E-5</v>
      </c>
      <c r="E80" s="102" t="s">
        <v>160</v>
      </c>
      <c r="F80" s="61">
        <v>46.1</v>
      </c>
      <c r="G80" s="61">
        <v>77.5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184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2025-02-12T09:56:18Z</dcterms:modified>
</cp:coreProperties>
</file>