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2월\"/>
    </mc:Choice>
  </mc:AlternateContent>
  <xr:revisionPtr revIDLastSave="0" documentId="13_ncr:1_{02C242DF-FBCC-40A6-9002-BAB87D027D08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<sst xmlns="http://schemas.openxmlformats.org/spreadsheetml/2006/main" count="206" uniqueCount="189">
  <si>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</si>
  <si>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</si>
  <si>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</si>
  <si>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</si>
  <si>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</si>
  <si>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</si>
  <si>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</si>
  <si>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</si>
  <si>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</si>
  <si>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</si>
  <si>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</si>
  <si>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</si>
  <si>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</si>
  <si>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</si>
  <si>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</si>
  <si>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</si>
  <si>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</si>
  <si>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</si>
  <si>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</si>
  <si>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</si>
  <si>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</si>
  <si>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</si>
  <si>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</si>
  <si>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</si>
  <si>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</si>
  <si>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</si>
  <si>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</si>
  <si>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</si>
  <si>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</si>
  <si>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</si>
  <si>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</si>
  <si>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</si>
  <si>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</si>
  <si>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</si>
  <si>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</si>
  <si>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</si>
  <si>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</si>
  <si>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</si>
  <si>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</si>
  <si>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</si>
  <si>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</si>
  <si>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</si>
  <si>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</si>
  <si>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</si>
  <si>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</si>
  <si>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</si>
  <si>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</si>
  <si>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</si>
  <si>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</si>
  <si>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</si>
  <si>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</si>
  <si>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</si>
  <si>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</si>
  <si>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</si>
  <si>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</si>
  <si>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</si>
  <si>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</si>
  <si>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</si>
  <si>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</si>
  <si>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</si>
  <si>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</si>
  <si>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</si>
  <si>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</si>
  <si>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</si>
  <si>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</si>
  <si>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</si>
  <si>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</si>
  <si>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</si>
  <si>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</si>
  <si>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</si>
  <si>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</si>
  <si>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</si>
  <si>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</si>
  <si>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</si>
  <si>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</si>
  <si>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</si>
  <si>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</si>
  <si>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</si>
  <si>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</si>
  <si>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</si>
  <si>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</si>
  <si>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</si>
  <si>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</si>
  <si>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</si>
  <si>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</si>
  <si>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</si>
  <si>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</si>
  <si>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</si>
  <si>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</si>
  <si>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</si>
  <si>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</si>
  <si>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</si>
  <si>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</si>
  <si>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</si>
  <si>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</si>
  <si>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</si>
  <si>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</si>
  <si>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</si>
  <si>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</si>
  <si>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</si>
  <si>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</si>
  <si>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</si>
  <si>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</si>
  <si>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</si>
  <si>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</si>
  <si>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</si>
  <si>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</si>
  <si>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</si>
  <si>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</si>
  <si>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</si>
  <si>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</si>
  <si>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</si>
  <si>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</si>
  <si>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</si>
  <si>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</si>
  <si>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</si>
  <si>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</si>
  <si>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</si>
  <si>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</si>
  <si>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</si>
  <si>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</si>
  <si>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</si>
  <si>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</si>
  <si>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</si>
  <si>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</si>
  <si>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</si>
  <si>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</si>
  <si>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</si>
  <si>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</si>
  <si>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</si>
  <si>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</si>
  <si>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</si>
  <si>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</si>
  <si>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</si>
  <si>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</si>
  <si>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</si>
  <si>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</si>
  <si>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</si>
  <si>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</si>
  <si>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</si>
  <si>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</si>
  <si>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</si>
  <si>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</si>
  <si>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</si>
  <si>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</si>
  <si>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</si>
  <si>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</si>
  <si>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</si>
  <si>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</si>
  <si>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</si>
  <si>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</si>
  <si>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</si>
  <si>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</si>
  <si>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</si>
  <si>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</si>
  <si>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</si>
  <si>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</si>
  <si>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</si>
  <si>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</si>
  <si>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</si>
  <si>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</si>
  <si>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</si>
  <si>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</si>
  <si>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</si>
  <si>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</si>
  <si>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</si>
  <si>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</si>
  <si>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</si>
  <si>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</si>
  <si>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</si>
  <si>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</si>
  <si>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</si>
  <si>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</si>
  <si>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</si>
  <si>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</si>
  <si>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</si>
  <si>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</si>
  <si>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</si>
  <si>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</si>
  <si>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1. 월령 40% 이하로 방풍막 제거</t>
    <phoneticPr fontId="3" type="noConversion"/>
  </si>
  <si>
    <t>KAMP</t>
    <phoneticPr fontId="3" type="noConversion"/>
  </si>
  <si>
    <t>E</t>
    <phoneticPr fontId="3" type="noConversion"/>
  </si>
  <si>
    <t>허정환</t>
    <phoneticPr fontId="3" type="noConversion"/>
  </si>
  <si>
    <t>DIR-KSP</t>
    <phoneticPr fontId="3" type="noConversion"/>
  </si>
  <si>
    <t>SE</t>
    <phoneticPr fontId="3" type="noConversion"/>
  </si>
  <si>
    <t>BLG</t>
    <phoneticPr fontId="3" type="noConversion"/>
  </si>
  <si>
    <t>TNE-KSP</t>
    <phoneticPr fontId="3" type="noConversion"/>
  </si>
  <si>
    <t>E_060188</t>
    <phoneticPr fontId="3" type="noConversion"/>
  </si>
  <si>
    <t>1. E_060188 스크립트상의 ra 값과 current ra 값이 달라 pointing fail error 발생했으나 노출 시작 됨. 고도는 31 미만이었음.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</si>
</sst>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H6" sqref="H6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45689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2.2222222222222223E-2</v>
      </c>
      <c r="D9" s="8">
        <v>0.9</v>
      </c>
      <c r="E9" s="8">
        <v>19.100000000000001</v>
      </c>
      <c r="F9" s="8">
        <v>40</v>
      </c>
      <c r="G9" s="36" t="s">
        <v>184</v>
      </c>
      <c r="H9" s="8">
        <v>1.2</v>
      </c>
      <c r="I9" s="36">
        <v>9.6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0.18194444444444444</v>
      </c>
      <c r="D10" s="8">
        <v>1.3</v>
      </c>
      <c r="E10" s="8">
        <v>19.399999999999999</v>
      </c>
      <c r="F10" s="8">
        <v>27</v>
      </c>
      <c r="G10" s="36" t="s">
        <v>181</v>
      </c>
      <c r="H10" s="8">
        <v>0.8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0.3972222222222222</v>
      </c>
      <c r="D11" s="15">
        <v>1.7</v>
      </c>
      <c r="E11" s="15">
        <v>17.399999999999999</v>
      </c>
      <c r="F11" s="15">
        <v>47</v>
      </c>
      <c r="G11" s="36" t="s">
        <v>184</v>
      </c>
      <c r="H11" s="15">
        <v>0.2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24.375</v>
      </c>
      <c r="D12" s="19">
        <f>AVERAGE(D9:D11)</f>
        <v>1.3</v>
      </c>
      <c r="E12" s="19">
        <f>AVERAGE(E9:E11)</f>
        <v>18.633333333333333</v>
      </c>
      <c r="F12" s="20">
        <f>AVERAGE(F9:F11)</f>
        <v>38</v>
      </c>
      <c r="G12" s="21"/>
      <c r="H12" s="22">
        <f>AVERAGE(H9:H11)</f>
        <v>0.73333333333333339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186</v>
      </c>
      <c r="G16" s="27" t="s">
        <v>183</v>
      </c>
      <c r="H16" s="27" t="s">
        <v>180</v>
      </c>
      <c r="I16" s="27" t="s">
        <v>185</v>
      </c>
      <c r="J16" s="27" t="s">
        <v>177</v>
      </c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0.91388888888888886</v>
      </c>
      <c r="D17" s="28">
        <v>0.91666666666666663</v>
      </c>
      <c r="E17" s="28">
        <v>2.2222222222222223E-2</v>
      </c>
      <c r="F17" s="28">
        <v>4.3055555555555562E-2</v>
      </c>
      <c r="G17" s="28">
        <v>7.0833333333333331E-2</v>
      </c>
      <c r="H17" s="28">
        <v>0.30208333333333331</v>
      </c>
      <c r="I17" s="28">
        <v>0.36874999999999997</v>
      </c>
      <c r="J17" s="28">
        <v>0.3972222222222222</v>
      </c>
      <c r="K17" s="28"/>
      <c r="L17" s="28"/>
      <c r="M17" s="28"/>
      <c r="N17" s="28"/>
      <c r="O17" s="28"/>
      <c r="P17" s="28">
        <v>0.40277777777777773</v>
      </c>
    </row>
    <row r="18" spans="2:16" ht="14.15" customHeight="1" x14ac:dyDescent="0.45">
      <c r="B18" s="35" t="s">
        <v>43</v>
      </c>
      <c r="C18" s="27">
        <v>59943</v>
      </c>
      <c r="D18" s="27">
        <v>59944</v>
      </c>
      <c r="E18" s="27">
        <v>59949</v>
      </c>
      <c r="F18" s="27">
        <v>59962</v>
      </c>
      <c r="G18" s="27">
        <v>59982</v>
      </c>
      <c r="H18" s="27">
        <v>60135</v>
      </c>
      <c r="I18" s="27">
        <v>60173</v>
      </c>
      <c r="J18" s="27">
        <v>60190</v>
      </c>
      <c r="K18" s="27"/>
      <c r="L18" s="27"/>
      <c r="M18" s="27"/>
      <c r="N18" s="27"/>
      <c r="O18" s="27"/>
      <c r="P18" s="27">
        <v>60196</v>
      </c>
    </row>
    <row r="19" spans="2:16" ht="14.15" customHeight="1" thickBot="1" x14ac:dyDescent="0.5">
      <c r="B19" s="13" t="s">
        <v>44</v>
      </c>
      <c r="C19" s="29"/>
      <c r="D19" s="27">
        <v>59948</v>
      </c>
      <c r="E19" s="27">
        <v>59961</v>
      </c>
      <c r="F19" s="30">
        <v>59981</v>
      </c>
      <c r="G19" s="30">
        <v>60134</v>
      </c>
      <c r="H19" s="30">
        <v>60172</v>
      </c>
      <c r="I19" s="27">
        <v>60189</v>
      </c>
      <c r="J19" s="30">
        <v>60195</v>
      </c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13</v>
      </c>
      <c r="F20" s="33">
        <f t="shared" si="0"/>
        <v>20</v>
      </c>
      <c r="G20" s="33">
        <f t="shared" si="0"/>
        <v>153</v>
      </c>
      <c r="H20" s="33">
        <f t="shared" si="0"/>
        <v>38</v>
      </c>
      <c r="I20" s="33">
        <f t="shared" si="0"/>
        <v>17</v>
      </c>
      <c r="J20" s="33">
        <f t="shared" si="0"/>
        <v>6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>
        <v>6.25E-2</v>
      </c>
      <c r="F30" s="43"/>
      <c r="G30" s="43"/>
      <c r="H30" s="43"/>
      <c r="I30" s="43"/>
      <c r="J30" s="43"/>
      <c r="K30" s="44"/>
      <c r="L30" s="43">
        <v>2.0833333333333332E-2</v>
      </c>
      <c r="M30" s="43"/>
      <c r="N30" s="43">
        <v>0.23263888888888887</v>
      </c>
      <c r="O30" s="45"/>
      <c r="P30" s="46">
        <f>SUM(C30:J30,L30:N30)</f>
        <v>0.31597222222222221</v>
      </c>
    </row>
    <row r="31" spans="2:16" ht="14.15" customHeight="1" x14ac:dyDescent="0.45">
      <c r="B31" s="37" t="s">
        <v>168</v>
      </c>
      <c r="C31" s="47">
        <v>2.8472222222222222E-2</v>
      </c>
      <c r="D31" s="7">
        <v>0.2590277777777778</v>
      </c>
      <c r="E31" s="7">
        <v>6.6666666666666666E-2</v>
      </c>
      <c r="F31" s="7"/>
      <c r="G31" s="7"/>
      <c r="H31" s="7"/>
      <c r="I31" s="7"/>
      <c r="J31" s="7"/>
      <c r="K31" s="7">
        <v>2.0833333333333332E-2</v>
      </c>
      <c r="L31" s="7"/>
      <c r="M31" s="7"/>
      <c r="N31" s="7"/>
      <c r="O31" s="48"/>
      <c r="P31" s="46">
        <f>SUM(C31:N31)</f>
        <v>0.375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2.8472222222222222E-2</v>
      </c>
      <c r="D34" s="109">
        <f t="shared" ref="D34:N34" si="1">D31-D32-D33</f>
        <v>0.2590277777777778</v>
      </c>
      <c r="E34" s="109">
        <f t="shared" si="1"/>
        <v>6.6666666666666666E-2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2.0833333333333332E-2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0.375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38" t="s">
        <v>187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51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51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51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51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2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188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9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9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9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9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1" t="s">
        <v>170</v>
      </c>
      <c r="C53" s="132"/>
      <c r="D53" s="112">
        <v>0.78</v>
      </c>
      <c r="E53" s="112">
        <v>0.56999999999999995</v>
      </c>
      <c r="F53" s="112">
        <v>0.72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3" t="s">
        <v>72</v>
      </c>
      <c r="C56" s="15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4" t="s">
        <v>73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74</v>
      </c>
      <c r="O57" s="155"/>
      <c r="P57" s="158"/>
    </row>
    <row r="58" spans="2:16" ht="17.149999999999999" customHeight="1" x14ac:dyDescent="0.45">
      <c r="B58" s="159" t="s">
        <v>75</v>
      </c>
      <c r="C58" s="160"/>
      <c r="D58" s="161"/>
      <c r="E58" s="159" t="s">
        <v>76</v>
      </c>
      <c r="F58" s="160"/>
      <c r="G58" s="161"/>
      <c r="H58" s="160" t="s">
        <v>77</v>
      </c>
      <c r="I58" s="160"/>
      <c r="J58" s="160"/>
      <c r="K58" s="162" t="s">
        <v>78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 x14ac:dyDescent="0.45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 x14ac:dyDescent="0.45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 x14ac:dyDescent="0.45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 x14ac:dyDescent="0.45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166</v>
      </c>
      <c r="O63" s="170"/>
      <c r="P63" s="58" t="b">
        <v>1</v>
      </c>
    </row>
    <row r="64" spans="2:16" ht="20.149999999999999" customHeight="1" x14ac:dyDescent="0.45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-161.6</v>
      </c>
      <c r="D72" s="60">
        <v>-162.4</v>
      </c>
      <c r="E72" s="100" t="s">
        <v>121</v>
      </c>
      <c r="F72" s="60">
        <v>22.3</v>
      </c>
      <c r="G72" s="60">
        <v>17.8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-165.1</v>
      </c>
      <c r="D73" s="60">
        <v>-165.8</v>
      </c>
      <c r="E73" s="102" t="s">
        <v>125</v>
      </c>
      <c r="F73" s="61">
        <v>42.2</v>
      </c>
      <c r="G73" s="61">
        <v>55.9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-194.1</v>
      </c>
      <c r="D74" s="60">
        <v>-197.8</v>
      </c>
      <c r="E74" s="102" t="s">
        <v>130</v>
      </c>
      <c r="F74" s="62">
        <v>20</v>
      </c>
      <c r="G74" s="62">
        <v>20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-106.7</v>
      </c>
      <c r="D75" s="60">
        <v>-109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31.3</v>
      </c>
      <c r="D76" s="60">
        <v>28.8</v>
      </c>
      <c r="E76" s="102" t="s">
        <v>140</v>
      </c>
      <c r="F76" s="62">
        <v>15</v>
      </c>
      <c r="G76" s="62">
        <v>15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27.2</v>
      </c>
      <c r="D77" s="60">
        <v>24.6</v>
      </c>
      <c r="E77" s="102" t="s">
        <v>145</v>
      </c>
      <c r="F77" s="62">
        <v>250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25.3</v>
      </c>
      <c r="D78" s="60">
        <v>22.6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23.8</v>
      </c>
      <c r="D79" s="60">
        <v>21</v>
      </c>
      <c r="E79" s="100" t="s">
        <v>155</v>
      </c>
      <c r="F79" s="60">
        <v>19.8</v>
      </c>
      <c r="G79" s="60">
        <v>19.600000000000001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7.6699999999999994E-5</v>
      </c>
      <c r="D80" s="64">
        <v>7.9900000000000004E-5</v>
      </c>
      <c r="E80" s="102" t="s">
        <v>160</v>
      </c>
      <c r="F80" s="61">
        <v>35.6</v>
      </c>
      <c r="G80" s="61">
        <v>36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179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2025-02-01T09:46:12Z</dcterms:modified>
</cp:coreProperties>
</file>