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5C0AD8DF-86F3-44C2-A7E6-F3F27E326E1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E31" i="1"/>
  <c r="D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<sst xmlns="http://schemas.openxmlformats.org/spreadsheetml/2006/main" count="209" uniqueCount="191">
  <si>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</si>
  <si>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</si>
  <si>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</si>
  <si>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</si>
  <si>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</si>
  <si>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</si>
  <si>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</si>
  <si>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</si>
  <si>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</si>
  <si>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</si>
  <si>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</si>
  <si>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</si>
  <si>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</si>
  <si>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</si>
  <si>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</si>
  <si>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</si>
  <si>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</si>
  <si>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</si>
  <si>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</si>
  <si>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</si>
  <si>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</si>
  <si>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</si>
  <si>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</si>
  <si>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</si>
  <si>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</si>
  <si>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</si>
  <si>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</si>
  <si>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</si>
  <si>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</si>
  <si>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</si>
  <si>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</si>
  <si>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</si>
  <si>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</si>
  <si>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</si>
  <si>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</si>
  <si>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</si>
  <si>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</si>
  <si>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</si>
  <si>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</si>
  <si>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</si>
  <si>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</si>
  <si>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</si>
  <si>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</si>
  <si>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</si>
  <si>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</si>
  <si>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</si>
  <si>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</si>
  <si>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</si>
  <si>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</si>
  <si>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</si>
  <si>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</si>
  <si>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</si>
  <si>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</si>
  <si>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</si>
  <si>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</si>
  <si>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</si>
  <si>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</si>
  <si>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</si>
  <si>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</si>
  <si>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</si>
  <si>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</si>
  <si>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</si>
  <si>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</si>
  <si>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</si>
  <si>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</si>
  <si>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</si>
  <si>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</si>
  <si>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</si>
  <si>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</si>
  <si>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</si>
  <si>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</si>
  <si>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</si>
  <si>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</si>
  <si>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</si>
  <si>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</si>
  <si>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</si>
  <si>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</si>
  <si>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</si>
  <si>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</si>
  <si>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</si>
  <si>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</si>
  <si>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</si>
  <si>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</si>
  <si>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</si>
  <si>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</si>
  <si>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</si>
  <si>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</si>
  <si>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</si>
  <si>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</si>
  <si>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</si>
  <si>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</si>
  <si>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</si>
  <si>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</si>
  <si>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</si>
  <si>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</si>
  <si>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</si>
  <si>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</si>
  <si>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</si>
  <si>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</si>
  <si>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</si>
  <si>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</si>
  <si>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</si>
  <si>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</si>
  <si>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</si>
  <si>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</si>
  <si>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</si>
  <si>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</si>
  <si>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</si>
  <si>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</si>
  <si>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</si>
  <si>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</si>
  <si>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</si>
  <si>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</si>
  <si>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</si>
  <si>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</si>
  <si>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</si>
  <si>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</si>
  <si>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</si>
  <si>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</si>
  <si>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</si>
  <si>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</si>
  <si>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</si>
  <si>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</si>
  <si>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</si>
  <si>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</si>
  <si>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</si>
  <si>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</si>
  <si>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</si>
  <si>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</si>
  <si>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</si>
  <si>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</si>
  <si>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</si>
  <si>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</si>
  <si>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</si>
  <si>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</si>
  <si>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</si>
  <si>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</si>
  <si>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</si>
  <si>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</si>
  <si>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</si>
  <si>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</si>
  <si>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</si>
  <si>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</si>
  <si>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</si>
  <si>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</si>
  <si>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</si>
  <si>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</si>
  <si>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</si>
  <si>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</si>
  <si>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</si>
  <si>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</si>
  <si>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</si>
  <si>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</si>
  <si>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</si>
  <si>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</si>
  <si>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</si>
  <si>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</si>
  <si>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</si>
  <si>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</si>
  <si>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</si>
  <si>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</si>
  <si>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</si>
  <si>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</si>
  <si>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</si>
  <si>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</si>
  <si>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</si>
  <si>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</si>
  <si>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</si>
  <si>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</si>
  <si>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</si>
  <si>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</si>
  <si>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</si>
  <si>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</si>
  <si>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</si>
  <si>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</si>
  <si>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</si>
  <si>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</si>
  <si>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</si>
  <si>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</si>
  <si>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박다운</t>
    <phoneticPr fontId="3" type="noConversion"/>
  </si>
  <si>
    <t>1. 월령 40% 이하로 방풍막 제거</t>
    <phoneticPr fontId="3" type="noConversion"/>
  </si>
  <si>
    <t>KAMP</t>
    <phoneticPr fontId="3" type="noConversion"/>
  </si>
  <si>
    <t>S</t>
    <phoneticPr fontId="3" type="noConversion"/>
  </si>
  <si>
    <t>N</t>
    <phoneticPr fontId="3" type="noConversion"/>
  </si>
  <si>
    <t>ENG-KSP</t>
    <phoneticPr fontId="3" type="noConversion"/>
  </si>
  <si>
    <t>20s/29k 30s/26k 40s/21k</t>
    <phoneticPr fontId="3" type="noConversion"/>
  </si>
  <si>
    <t>20s/25k 30s/25k 40s/24k</t>
    <phoneticPr fontId="3" type="noConversion"/>
  </si>
  <si>
    <t>KSPT-KSP</t>
    <phoneticPr fontId="3" type="noConversion"/>
  </si>
  <si>
    <t>M_059042-059043:M</t>
    <phoneticPr fontId="3" type="noConversion"/>
  </si>
  <si>
    <t>60s/8k 50s/10k 40s/11k</t>
    <phoneticPr fontId="3" type="noConversion"/>
  </si>
  <si>
    <t>50s/17k 40s/20k 30s/25k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</si>
</sst>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J82" sqref="J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45685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2.4999999999999998E-2</v>
      </c>
      <c r="D9" s="8">
        <v>1</v>
      </c>
      <c r="E9" s="8">
        <v>18.399999999999999</v>
      </c>
      <c r="F9" s="8">
        <v>35</v>
      </c>
      <c r="G9" s="36" t="s">
        <v>182</v>
      </c>
      <c r="H9" s="8">
        <v>3</v>
      </c>
      <c r="I9" s="36">
        <v>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0.18611111111111112</v>
      </c>
      <c r="D10" s="8">
        <v>0.8</v>
      </c>
      <c r="E10" s="8">
        <v>16.600000000000001</v>
      </c>
      <c r="F10" s="8">
        <v>43</v>
      </c>
      <c r="G10" s="36" t="s">
        <v>183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0.39374999999999999</v>
      </c>
      <c r="D11" s="15">
        <v>0.8</v>
      </c>
      <c r="E11" s="15">
        <v>17.7</v>
      </c>
      <c r="F11" s="15">
        <v>33</v>
      </c>
      <c r="G11" s="36" t="s">
        <v>182</v>
      </c>
      <c r="H11" s="15">
        <v>1.2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24.368750000000002</v>
      </c>
      <c r="D12" s="19">
        <f>AVERAGE(D9:D11)</f>
        <v>0.8666666666666667</v>
      </c>
      <c r="E12" s="19">
        <f>AVERAGE(E9:E11)</f>
        <v>17.566666666666666</v>
      </c>
      <c r="F12" s="20">
        <f>AVERAGE(F9:F11)</f>
        <v>37</v>
      </c>
      <c r="G12" s="21"/>
      <c r="H12" s="22">
        <f>AVERAGE(H9:H11)</f>
        <v>1.8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187</v>
      </c>
      <c r="G16" s="27" t="s">
        <v>184</v>
      </c>
      <c r="H16" s="27" t="s">
        <v>181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0.9819444444444444</v>
      </c>
      <c r="D17" s="28">
        <v>0.98819444444444438</v>
      </c>
      <c r="E17" s="28">
        <v>2.4999999999999998E-2</v>
      </c>
      <c r="F17" s="28">
        <v>4.9999999999999996E-2</v>
      </c>
      <c r="G17" s="28">
        <v>0.1361111111111111</v>
      </c>
      <c r="H17" s="28">
        <v>0.3034722222222222</v>
      </c>
      <c r="I17" s="28">
        <v>0.3666666666666667</v>
      </c>
      <c r="J17" s="28">
        <v>0.39374999999999999</v>
      </c>
      <c r="K17" s="28"/>
      <c r="L17" s="28"/>
      <c r="M17" s="28"/>
      <c r="N17" s="28"/>
      <c r="O17" s="28"/>
      <c r="P17" s="28">
        <v>0.40833333333333338</v>
      </c>
    </row>
    <row r="18" spans="2:16" ht="14.15" customHeight="1" x14ac:dyDescent="0.45">
      <c r="B18" s="35" t="s">
        <v>43</v>
      </c>
      <c r="C18" s="27">
        <v>58849</v>
      </c>
      <c r="D18" s="27">
        <v>58852</v>
      </c>
      <c r="E18" s="27">
        <v>58863</v>
      </c>
      <c r="F18" s="27">
        <v>58879</v>
      </c>
      <c r="G18" s="27">
        <v>58937</v>
      </c>
      <c r="H18" s="27">
        <v>59046</v>
      </c>
      <c r="I18" s="27">
        <v>59086</v>
      </c>
      <c r="J18" s="27">
        <v>59100</v>
      </c>
      <c r="K18" s="27"/>
      <c r="L18" s="27"/>
      <c r="M18" s="27"/>
      <c r="N18" s="27"/>
      <c r="O18" s="27"/>
      <c r="P18" s="27">
        <v>59111</v>
      </c>
    </row>
    <row r="19" spans="2:16" ht="14.15" customHeight="1" thickBot="1" x14ac:dyDescent="0.5">
      <c r="B19" s="13" t="s">
        <v>44</v>
      </c>
      <c r="C19" s="29"/>
      <c r="D19" s="27">
        <v>58862</v>
      </c>
      <c r="E19" s="27">
        <v>58878</v>
      </c>
      <c r="F19" s="30">
        <v>58936</v>
      </c>
      <c r="G19" s="30">
        <v>59045</v>
      </c>
      <c r="H19" s="30">
        <v>59085</v>
      </c>
      <c r="I19" s="27">
        <v>59099</v>
      </c>
      <c r="J19" s="30">
        <v>59110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16</v>
      </c>
      <c r="F20" s="33">
        <f t="shared" si="0"/>
        <v>58</v>
      </c>
      <c r="G20" s="33">
        <f t="shared" si="0"/>
        <v>109</v>
      </c>
      <c r="H20" s="33">
        <f t="shared" si="0"/>
        <v>40</v>
      </c>
      <c r="I20" s="33">
        <f t="shared" si="0"/>
        <v>14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58857</v>
      </c>
      <c r="D23" s="36">
        <v>58859</v>
      </c>
      <c r="E23" s="36" t="s">
        <v>49</v>
      </c>
      <c r="F23" s="128" t="s">
        <v>185</v>
      </c>
      <c r="G23" s="128"/>
      <c r="H23" s="128"/>
      <c r="I23" s="128"/>
      <c r="J23" s="36">
        <v>59100</v>
      </c>
      <c r="K23" s="36">
        <v>59102</v>
      </c>
      <c r="L23" s="36" t="s">
        <v>50</v>
      </c>
      <c r="M23" s="128" t="s">
        <v>189</v>
      </c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58860</v>
      </c>
      <c r="D25" s="36">
        <v>58862</v>
      </c>
      <c r="E25" s="36" t="s">
        <v>52</v>
      </c>
      <c r="F25" s="128" t="s">
        <v>186</v>
      </c>
      <c r="G25" s="128"/>
      <c r="H25" s="128"/>
      <c r="I25" s="128"/>
      <c r="J25" s="36">
        <v>59103</v>
      </c>
      <c r="K25" s="36">
        <v>59105</v>
      </c>
      <c r="L25" s="36" t="s">
        <v>51</v>
      </c>
      <c r="M25" s="128" t="s">
        <v>190</v>
      </c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>
        <v>8.3333333333333329E-2</v>
      </c>
      <c r="J30" s="43"/>
      <c r="K30" s="44"/>
      <c r="L30" s="43"/>
      <c r="M30" s="43"/>
      <c r="N30" s="43"/>
      <c r="O30" s="45">
        <v>0.16458333333333333</v>
      </c>
      <c r="P30" s="46">
        <f>SUM(C30:J30,L30:N30)</f>
        <v>0.14583333333333331</v>
      </c>
    </row>
    <row r="31" spans="2:16" ht="14.15" customHeight="1" x14ac:dyDescent="0.45">
      <c r="B31" s="37" t="s">
        <v>168</v>
      </c>
      <c r="C31" s="47"/>
      <c r="D31" s="7">
        <f>H17-F17</f>
        <v>0.25347222222222221</v>
      </c>
      <c r="E31" s="7">
        <f>I17-H17</f>
        <v>6.3194444444444497E-2</v>
      </c>
      <c r="F31" s="7"/>
      <c r="G31" s="7"/>
      <c r="H31" s="7"/>
      <c r="I31" s="7"/>
      <c r="J31" s="7"/>
      <c r="K31" s="7">
        <f>J17-I17+F17-E17</f>
        <v>5.2083333333333287E-2</v>
      </c>
      <c r="L31" s="7"/>
      <c r="M31" s="7"/>
      <c r="N31" s="7"/>
      <c r="O31" s="48"/>
      <c r="P31" s="46">
        <f>SUM(C31:N31)</f>
        <v>0.36875000000000002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0.25347222222222221</v>
      </c>
      <c r="E34" s="109">
        <f t="shared" si="1"/>
        <v>6.3194444444444497E-2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5.2083333333333287E-2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0.36875000000000002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188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0.52</v>
      </c>
      <c r="E53" s="112">
        <v>0.62</v>
      </c>
      <c r="F53" s="112">
        <v>1.03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-162.69999999999999</v>
      </c>
      <c r="D72" s="60">
        <v>-162.69999999999999</v>
      </c>
      <c r="E72" s="100" t="s">
        <v>121</v>
      </c>
      <c r="F72" s="60">
        <v>21.2</v>
      </c>
      <c r="G72" s="60">
        <v>19.399999999999999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-165.3</v>
      </c>
      <c r="D73" s="60">
        <v>-165.5</v>
      </c>
      <c r="E73" s="102" t="s">
        <v>125</v>
      </c>
      <c r="F73" s="61">
        <v>34.9</v>
      </c>
      <c r="G73" s="61">
        <v>32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-189.7</v>
      </c>
      <c r="D74" s="60">
        <v>-190.5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-109.3</v>
      </c>
      <c r="D75" s="60">
        <v>-109.4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29.4</v>
      </c>
      <c r="D76" s="60">
        <v>28.4</v>
      </c>
      <c r="E76" s="102" t="s">
        <v>140</v>
      </c>
      <c r="F76" s="62">
        <v>15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25.6</v>
      </c>
      <c r="D77" s="60">
        <v>24.4</v>
      </c>
      <c r="E77" s="102" t="s">
        <v>145</v>
      </c>
      <c r="F77" s="62">
        <v>250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23.8</v>
      </c>
      <c r="D78" s="60">
        <v>225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22.3</v>
      </c>
      <c r="D79" s="60">
        <v>21</v>
      </c>
      <c r="E79" s="100" t="s">
        <v>155</v>
      </c>
      <c r="F79" s="60">
        <v>16.899999999999999</v>
      </c>
      <c r="G79" s="60">
        <v>17.100000000000001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8.53E-5</v>
      </c>
      <c r="D80" s="64">
        <v>8.2600000000000002E-5</v>
      </c>
      <c r="E80" s="102" t="s">
        <v>160</v>
      </c>
      <c r="F80" s="61">
        <v>47.5</v>
      </c>
      <c r="G80" s="61">
        <v>38.6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180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2025-01-28T09:59:12Z</dcterms:modified>
</cp:coreProperties>
</file>